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Inicio" sheetId="1" r:id="rId1"/>
    <sheet name="MAC-01" sheetId="2" r:id="rId2"/>
    <sheet name="MAC-02" sheetId="3" r:id="rId3"/>
    <sheet name="MAC-03" sheetId="4" r:id="rId4"/>
    <sheet name="MAC-04" sheetId="5" r:id="rId5"/>
    <sheet name="MAC-05" sheetId="6" r:id="rId6"/>
    <sheet name="MAC-06" sheetId="7" r:id="rId7"/>
    <sheet name="MAC-07" sheetId="8" r:id="rId8"/>
    <sheet name="MAC-08" sheetId="9" r:id="rId9"/>
    <sheet name="MAC-09" sheetId="10" r:id="rId10"/>
    <sheet name="MAC-10" sheetId="11" r:id="rId11"/>
    <sheet name="MAC-11" sheetId="12" r:id="rId12"/>
    <sheet name="MAC-12" sheetId="13" r:id="rId13"/>
    <sheet name="MAC-13" sheetId="14" r:id="rId14"/>
    <sheet name="MAC-14" sheetId="15" r:id="rId15"/>
  </sheets>
  <definedNames>
    <definedName name="_xlnm.Print_Area" localSheetId="0">'Inicio'!$A$1:$K$3</definedName>
  </definedNames>
  <calcPr fullCalcOnLoad="1"/>
</workbook>
</file>

<file path=xl/sharedStrings.xml><?xml version="1.0" encoding="utf-8"?>
<sst xmlns="http://schemas.openxmlformats.org/spreadsheetml/2006/main" count="1074" uniqueCount="455">
  <si>
    <t>MEDIACIÓN, ARBITRAJE Y CONCILIACIÓN</t>
  </si>
  <si>
    <t>MAC-1.</t>
  </si>
  <si>
    <t>Conciliaciones y mediaciones terminadas, por unidad de resolución y tipo.</t>
  </si>
  <si>
    <t>VALORES ABSOLUTOS</t>
  </si>
  <si>
    <t>VARIACIONES SOBRE EL AÑO ANTERIOR</t>
  </si>
  <si>
    <t>Absolutas</t>
  </si>
  <si>
    <t>Relativas</t>
  </si>
  <si>
    <t>En porcentaje</t>
  </si>
  <si>
    <t>TOTAL</t>
  </si>
  <si>
    <t xml:space="preserve">RESUELTAS POR LAS UNIDADES
ADMINISTRATIVAS DE MEDIACIÓN, 
ARBITRAJE Y CONCILIACIÓN </t>
  </si>
  <si>
    <t>Conciliaciones individuales</t>
  </si>
  <si>
    <t xml:space="preserve">  Con avenencia</t>
  </si>
  <si>
    <t xml:space="preserve">  Sin avenencia</t>
  </si>
  <si>
    <t xml:space="preserve">  Intentadas sin efecto</t>
  </si>
  <si>
    <t xml:space="preserve">  Otras (1)</t>
  </si>
  <si>
    <t xml:space="preserve">  Conciliaciones colectivas </t>
  </si>
  <si>
    <t xml:space="preserve">   Con avenencia</t>
  </si>
  <si>
    <t xml:space="preserve">   Sin avenencia</t>
  </si>
  <si>
    <t xml:space="preserve">   Intentadas sin efecto</t>
  </si>
  <si>
    <t xml:space="preserve">   Otras (1)</t>
  </si>
  <si>
    <t xml:space="preserve">  Mediaciones</t>
  </si>
  <si>
    <t>RESUELTAS POR LOS ÓRGANOS AUTONÓMICOS DE RESOLUCIÓN
EXTRAJUDICIAL DE CONFLICTOS</t>
  </si>
  <si>
    <t>Conciliaciones colectivas y Mediaciones</t>
  </si>
  <si>
    <t xml:space="preserve"> (1) Se han agrupado "las tenidas por no presentadas", "desistidas" y "otros tipos".</t>
  </si>
  <si>
    <t xml:space="preserve"> </t>
  </si>
  <si>
    <t>MAC-2.</t>
  </si>
  <si>
    <t>Conciliaciones individuales terminadas en las unidades administrativas, cantidades acordadas y cuantías medias, por motivación y tipo de resolución.</t>
  </si>
  <si>
    <t>Con avenencia</t>
  </si>
  <si>
    <t>Cantidades acordadas  (millones de euros)</t>
  </si>
  <si>
    <t>Cuantías medias  (miles de euros)</t>
  </si>
  <si>
    <t>Sin avenencia</t>
  </si>
  <si>
    <t>Intentadas sin efecto</t>
  </si>
  <si>
    <t>Otras (1)</t>
  </si>
  <si>
    <t xml:space="preserve">DESPIDOS </t>
  </si>
  <si>
    <t xml:space="preserve">Con avenencia </t>
  </si>
  <si>
    <t>RECLAMACIONES DE CANTIDAD</t>
  </si>
  <si>
    <t>SANCIONES</t>
  </si>
  <si>
    <t>-</t>
  </si>
  <si>
    <t>CAUSAS VARIAS (2)</t>
  </si>
  <si>
    <t xml:space="preserve"> (2) Comprende:  reclamaciones por accidente de trabajo, clasificación profesional o laboral, antigüedad, etc.</t>
  </si>
  <si>
    <t>MAC-3</t>
  </si>
  <si>
    <t>Conciliaciones individuales terminadas en las unidades administrativas, según motivación, por sector y división de actividad (1).</t>
  </si>
  <si>
    <t>CONCILIACIONES INDIVIDUALES</t>
  </si>
  <si>
    <t>Total</t>
  </si>
  <si>
    <t>Despidos</t>
  </si>
  <si>
    <t>Reclamaciones
de cantidad</t>
  </si>
  <si>
    <t>Sanciones</t>
  </si>
  <si>
    <t>Causas
varias (2)</t>
  </si>
  <si>
    <t xml:space="preserve">TOTAL </t>
  </si>
  <si>
    <t>SECTORES</t>
  </si>
  <si>
    <t xml:space="preserve">Agrario                                                                                                                             </t>
  </si>
  <si>
    <t xml:space="preserve">No agrario                                                                                   </t>
  </si>
  <si>
    <t xml:space="preserve">Industria                                                                                       </t>
  </si>
  <si>
    <t xml:space="preserve">Construcción                                                                                                     </t>
  </si>
  <si>
    <t xml:space="preserve">Servicios                                                                                         </t>
  </si>
  <si>
    <t>DIVISIONES</t>
  </si>
  <si>
    <t>01</t>
  </si>
  <si>
    <t>Agricultura, ganadería, caza y servicios relacionados con las mismas</t>
  </si>
  <si>
    <t>02</t>
  </si>
  <si>
    <t>Silvicultura y explotación forestal</t>
  </si>
  <si>
    <t>03</t>
  </si>
  <si>
    <t>Pesca y acuicultura</t>
  </si>
  <si>
    <t>05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</si>
  <si>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</si>
  <si>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</si>
  <si>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</si>
  <si>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</si>
  <si>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</si>
  <si>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</si>
  <si>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</si>
  <si>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</si>
  <si>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</si>
  <si>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10</t>
  </si>
  <si>
    <t>Industria de la alimentación</t>
  </si>
  <si>
    <t>11</t>
  </si>
  <si>
    <t>Fabricación de bebidas</t>
  </si>
  <si>
    <t>12</t>
  </si>
  <si>
    <t>Industria del tabaco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</si>
  <si>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</si>
  <si>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</si>
  <si>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</si>
  <si>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</si>
  <si>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</si>
  <si>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</si>
  <si>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</si>
  <si>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</si>
  <si>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</si>
  <si>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</si>
  <si>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</si>
  <si>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grabados: impresión, encuadernación</t>
  </si>
  <si>
    <t>19</t>
  </si>
  <si>
    <t>Coquerías y refino de petróleo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</si>
  <si>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</si>
  <si>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</si>
  <si>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</si>
  <si>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</si>
  <si>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</si>
  <si>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</si>
  <si>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</si>
  <si>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</si>
  <si>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</si>
  <si>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</si>
  <si>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</si>
  <si>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</si>
  <si>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</si>
  <si>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</si>
  <si>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</si>
  <si>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</si>
  <si>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</si>
  <si>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</si>
  <si>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</si>
  <si>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</si>
  <si>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</si>
  <si>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</si>
  <si>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</si>
  <si>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</si>
  <si>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</si>
  <si>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</si>
  <si>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</si>
  <si>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</si>
  <si>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</si>
  <si>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</si>
  <si>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</si>
  <si>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</si>
  <si>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</si>
  <si>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</si>
  <si>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</si>
  <si>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</si>
  <si>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</si>
  <si>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</si>
  <si>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</si>
  <si>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Construcción de edificios</t>
  </si>
  <si>
    <t>42</t>
  </si>
  <si>
    <t>Ingeniería civil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</si>
  <si>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</si>
  <si>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</si>
  <si>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</si>
  <si>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</si>
  <si>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</si>
  <si>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</si>
  <si>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</si>
  <si>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</si>
  <si>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</si>
  <si>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</si>
  <si>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</si>
  <si>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</si>
  <si>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</si>
  <si>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</si>
  <si>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</si>
  <si>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</si>
  <si>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</si>
  <si>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</si>
  <si>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</si>
  <si>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</si>
  <si>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</si>
  <si>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</si>
  <si>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</si>
  <si>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</si>
  <si>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</si>
  <si>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</si>
  <si>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</si>
  <si>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</si>
  <si>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</si>
  <si>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</si>
  <si>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</si>
  <si>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</si>
  <si>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</si>
  <si>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</si>
  <si>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</si>
  <si>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</si>
  <si>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</si>
  <si>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</si>
  <si>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</si>
  <si>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</si>
  <si>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</si>
  <si>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</si>
  <si>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</si>
  <si>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</si>
  <si>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</si>
  <si>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</si>
  <si>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</si>
  <si>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</si>
  <si>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</si>
  <si>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</si>
  <si>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</si>
  <si>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</si>
  <si>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</si>
  <si>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</si>
  <si>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</si>
  <si>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</si>
  <si>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</si>
  <si>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</si>
  <si>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</si>
  <si>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</si>
  <si>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</si>
  <si>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</si>
  <si>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</si>
  <si>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</si>
  <si>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</si>
  <si>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</si>
  <si>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</si>
  <si>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</si>
  <si>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</si>
  <si>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</si>
  <si>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</si>
  <si>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Educación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</si>
  <si>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</si>
  <si>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</si>
  <si>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</si>
  <si>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</si>
  <si>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</si>
  <si>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</si>
  <si>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</si>
  <si>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</si>
  <si>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</si>
  <si>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</si>
  <si>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</si>
  <si>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</si>
  <si>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</si>
  <si>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</si>
  <si>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</si>
  <si>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</si>
  <si>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</si>
  <si>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</si>
  <si>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</si>
  <si>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</si>
  <si>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</si>
  <si>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</si>
  <si>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98</t>
  </si>
  <si>
    <t>Actividades de los hogares como productores de bienes y servicios para uso propío</t>
  </si>
  <si>
    <t>99</t>
  </si>
  <si>
    <t>Actividades de organizaciones y organismos extraterritoriales</t>
  </si>
  <si>
    <t xml:space="preserve"> (1) No incluye Cataluña ya que no proporciona la informacion completa, por lo que los totales no se corresponden con las sumas de los parciales.</t>
  </si>
  <si>
    <t>MAC-6.</t>
  </si>
  <si>
    <t>Conciliaciones individuales en materia de despidos terminadas con avenencia en las unidades administrativas, cantidades acordadas y cuantías medias, por comunidad autónoma y provincia.</t>
  </si>
  <si>
    <t xml:space="preserve">CONCILIACIONES
POR DESPIDOS
CON AVENENCIA </t>
  </si>
  <si>
    <t>CANTIDADES
ACORDADAS
Millones de euros</t>
  </si>
  <si>
    <t>CUANTÍAS
MEDIAS
Euros</t>
  </si>
  <si>
    <t>ANDALUCÍA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</si>
  <si>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</si>
  <si>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</si>
  <si>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</si>
  <si>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</si>
  <si>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</si>
  <si>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</si>
  <si>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</si>
  <si>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</si>
  <si>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</si>
  <si>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</si>
  <si>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</si>
  <si>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</si>
  <si>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</si>
  <si>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BALEARES (ILLES) (1)</t>
  </si>
  <si>
    <t>CANARIAS</t>
  </si>
  <si>
    <t xml:space="preserve">Las Palmas </t>
  </si>
  <si>
    <t xml:space="preserve">S.C. Tenerife </t>
  </si>
  <si>
    <t>CANTABRIA (2)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</si>
  <si>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</si>
  <si>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</si>
  <si>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</si>
  <si>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</si>
  <si>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</si>
  <si>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</si>
  <si>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</si>
  <si>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</si>
  <si>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</si>
  <si>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</si>
  <si>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</si>
  <si>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</si>
  <si>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</si>
  <si>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</si>
  <si>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</si>
  <si>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</si>
  <si>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</si>
  <si>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</si>
  <si>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</si>
  <si>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</si>
  <si>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</si>
  <si>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</si>
  <si>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</si>
  <si>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</si>
  <si>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</si>
  <si>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</si>
  <si>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</si>
  <si>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</si>
  <si>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</si>
  <si>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</si>
  <si>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</si>
  <si>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</si>
  <si>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</si>
  <si>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</si>
  <si>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</si>
  <si>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</si>
  <si>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</si>
  <si>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</si>
  <si>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</si>
  <si>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</si>
  <si>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</si>
  <si>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Ceuta</t>
  </si>
  <si>
    <t>Melilla</t>
  </si>
  <si>
    <t xml:space="preserve">(1) Desde febrero de 2005, los conflictos planteados en la comunidad autónoma de Baleares son resueltos por el Tribunal de Arbitraje y Mediación de las Islas Baleares (TAMIB). </t>
  </si>
  <si>
    <t xml:space="preserve">(2) Desde marzo de 2008, los conflictos planteados en la comunidad autónoma de Cantabria son resueltos por el Organismo de Resolución Extrajudicial de Conflictos Laborales de Cantabria (ORECLA). </t>
  </si>
  <si>
    <t>MAC-4.</t>
  </si>
  <si>
    <t xml:space="preserve">Conciliaciones individuales terminadas en las unidades administrativas, según motivación, por comunidad autónoma y provincia. </t>
  </si>
  <si>
    <t>DESPIDOS</t>
  </si>
  <si>
    <t>CAUSAS VARIAS (1)</t>
  </si>
  <si>
    <t>BALEARS (ILLES) (2)</t>
  </si>
  <si>
    <t>CANTABRIA (3)</t>
  </si>
  <si>
    <t>(1) Comprende: reclamaciones por accidente de trabajo, clasificación profesional o laboral, antigüedad, etc.</t>
  </si>
  <si>
    <t>(2) Desde febrero de 2005, los conflictos planteados en la comunidad autónoma de Baleares son resueltos por el Tribunal de Arbitraje y Mediación de las Islas Baleares (TAMIB).</t>
  </si>
  <si>
    <t>(3) Desde marzo de 2008, los conflictos planteados en la comunidad autónoma de Cantabria son resueltos por el Organismo de Resolución Extrajudicial de Conflictos Laborales de Cantabria (ORECLA).</t>
  </si>
  <si>
    <t>MAC-5.</t>
  </si>
  <si>
    <t>Total de conciliaciones individuales y conciliaciones individuales en materia de despidos terminadas en las unidades administrativas, según sector de actividad, por comunidad autónoma y provincia</t>
  </si>
  <si>
    <t>AGRARIO</t>
  </si>
  <si>
    <t>INDUSTRIA</t>
  </si>
  <si>
    <t>CONSTRUCCIÓN</t>
  </si>
  <si>
    <t>SERVICIOS</t>
  </si>
  <si>
    <t>BALEARS (ILLES) (1)</t>
  </si>
  <si>
    <t xml:space="preserve">S.C.Tenerife </t>
  </si>
  <si>
    <t>CATALUÑA (3)</t>
  </si>
  <si>
    <t>..</t>
  </si>
  <si>
    <t>COMUNIDAD VALENCIANA</t>
  </si>
  <si>
    <t>(1) Desde febrero de 2005, los conflictos planteados en la comunidad autónoma de Baleares son resueltos por el Tribunal de Arbitraje y Mediación de las Islas Baleares (TAMIB).</t>
  </si>
  <si>
    <t>(2) Desde marzo de 2008, los conflictos planteados en la comunidad autónoma de Cantabria son resueltos por el Organismo de Resolución Extrajudicial de Conflictos Laborales de Cantabria (ORECLA).</t>
  </si>
  <si>
    <t>(3) No se incorporan datos sobre actividad económica de Cataluña ya que no proporciona la información completa.</t>
  </si>
  <si>
    <t>MAC-7.</t>
  </si>
  <si>
    <t xml:space="preserve">Conciliaciones individuales en materia de despidos terminadas, según sexo, por edad (1). </t>
  </si>
  <si>
    <t>Distribución porcentual por edad</t>
  </si>
  <si>
    <t>TOTAL DESPIDOS</t>
  </si>
  <si>
    <t>DESPIDOS CON AVENENCIA</t>
  </si>
  <si>
    <t>Varones</t>
  </si>
  <si>
    <t>Mujeres</t>
  </si>
  <si>
    <t xml:space="preserve">De 16 a 19 años </t>
  </si>
  <si>
    <t xml:space="preserve">De 20 a 24 años </t>
  </si>
  <si>
    <t>De 25 a 39 años</t>
  </si>
  <si>
    <t>De 40 a 54 años</t>
  </si>
  <si>
    <t>De 55 a 59 años</t>
  </si>
  <si>
    <t>De 60 y más años</t>
  </si>
  <si>
    <t>Concl.</t>
  </si>
  <si>
    <t>Distribución porcentual por sexo</t>
  </si>
  <si>
    <t>(1) Véase nota a este cuadro en FUENTES Y NOTAS EXPLICATIVAS.</t>
  </si>
  <si>
    <t>MAC-8.</t>
  </si>
  <si>
    <t xml:space="preserve">Conciliaciones individuales en materia de despidos terminadas, según sexo, por antigüedad (1). </t>
  </si>
  <si>
    <t>Distribución porcentual por antigüedad</t>
  </si>
  <si>
    <t>2010</t>
  </si>
  <si>
    <t>Hasta 1 año</t>
  </si>
  <si>
    <t>De 1 a 5 años</t>
  </si>
  <si>
    <t>De 5 a 10 años</t>
  </si>
  <si>
    <t>Más de 10 años</t>
  </si>
  <si>
    <t>MAC-9.</t>
  </si>
  <si>
    <t>Conciliaciones individuales en materia de despidos terminadas, por tamaño de la empresa (1).</t>
  </si>
  <si>
    <t>Distribución porcentual</t>
  </si>
  <si>
    <t>De 1 a 9 trabajadores</t>
  </si>
  <si>
    <t>De 10 a 25 trabajadores</t>
  </si>
  <si>
    <t>De 26 a 49 trabajadores</t>
  </si>
  <si>
    <t>De 50 a 100 trabajadores</t>
  </si>
  <si>
    <t>De 101 a 249 trabajadores</t>
  </si>
  <si>
    <t>De 250 a 499 trabajadores</t>
  </si>
  <si>
    <t>500 y más trabajadores</t>
  </si>
  <si>
    <t>MAC-10.</t>
  </si>
  <si>
    <t>Conciliaciones colectivas terminadas en las unidades administrativas, trabajadores y empresas afectados, por tipo de resolución (1).</t>
  </si>
  <si>
    <t>CONCILIACIONES COLECTIVAS</t>
  </si>
  <si>
    <t>EMPRESAS AFECTADAS</t>
  </si>
  <si>
    <t>TRABAJADORES AFECTADOS</t>
  </si>
  <si>
    <t>,</t>
  </si>
  <si>
    <t>Otras (2)</t>
  </si>
  <si>
    <t xml:space="preserve">(1) Los datos pueden sobrevalorar el fénomeno real debido a que distintos sindicatos o representantes de los trabajadores pueden interponer, cada uno de ellos, conflicto colectivo por idéntico motivo. </t>
  </si>
  <si>
    <t>(2) Se han agrupado "las tenidas por no presentadas", "desistidas" y "otros tipos".</t>
  </si>
  <si>
    <t>MAC-11</t>
  </si>
  <si>
    <t>Conciliaciones colectivas terminadas y terminadas con avenencia en las unidades administrativas, empresas y trabajadores afectados, por comunidad autónoma.</t>
  </si>
  <si>
    <t xml:space="preserve">Andalucía </t>
  </si>
  <si>
    <t>Aragón</t>
  </si>
  <si>
    <t xml:space="preserve">Asturias (Principado de) </t>
  </si>
  <si>
    <t xml:space="preserve">Balears (Illes) </t>
  </si>
  <si>
    <t>Canarias</t>
  </si>
  <si>
    <t>Cantabria</t>
  </si>
  <si>
    <t xml:space="preserve">Castilla-La Mancha 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</si>
  <si>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</si>
  <si>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</si>
  <si>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</si>
  <si>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</si>
  <si>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</si>
  <si>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</si>
  <si>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</si>
  <si>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</si>
  <si>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 xml:space="preserve">País Vasco </t>
  </si>
  <si>
    <t>Rioja (La)</t>
  </si>
  <si>
    <t>Ceuta y Melilla</t>
  </si>
  <si>
    <t>Interautonómicas (1)</t>
  </si>
  <si>
    <t>(1) Resueltas por la Dirección General de Trabajo del Departamento.</t>
  </si>
  <si>
    <t>MAC-12.</t>
  </si>
  <si>
    <t xml:space="preserve">Mediaciones terminadas en las unidades </t>
  </si>
  <si>
    <t xml:space="preserve">administrativas, trabajadores y empresas </t>
  </si>
  <si>
    <t xml:space="preserve">afectados, por tipo de resolución. </t>
  </si>
  <si>
    <t>MEDIACIONES</t>
  </si>
  <si>
    <t xml:space="preserve">Aceptadas con efecto </t>
  </si>
  <si>
    <t xml:space="preserve">Aceptadas sin efecto </t>
  </si>
  <si>
    <t xml:space="preserve">No aceptadas </t>
  </si>
  <si>
    <t>MEDIACION, ARBITRAJE Y CONCILIACION</t>
  </si>
  <si>
    <t>MAC-13.</t>
  </si>
  <si>
    <t>Conciliaciones y mediaciones terminadas en los órganos autonómicos de resolución extrajudicial de conflictos, por comunidad autónoma.</t>
  </si>
  <si>
    <t>CONCILIACIONES COLECTIVAS Y</t>
  </si>
  <si>
    <t>Castilla-La Mancha</t>
  </si>
  <si>
    <t xml:space="preserve">Navarra (Comunidad Foral de) </t>
  </si>
  <si>
    <t>Rioja, La</t>
  </si>
  <si>
    <t>Interautonómico (SIMA) (1)</t>
  </si>
  <si>
    <t>CONCILIACIONES INDIVIDUALES (2)</t>
  </si>
  <si>
    <t>(2) En las comunidades autónomas en las que no figura dato, los órganos de resolución extrajudicial de conflictos no dirimen casos en materia de conflictos individuales.</t>
  </si>
  <si>
    <t>MAC-14.</t>
  </si>
  <si>
    <t>Conciliaciones colectivas y mediaciones terminadas en los órganos autonómicos de resolución extrajudicial de conflictos, según tipo de resolución, por comunidad autónoma y provincia.</t>
  </si>
  <si>
    <t xml:space="preserve">ANDALUCÍA </t>
  </si>
  <si>
    <t>Interprovincial</t>
  </si>
  <si>
    <t>BALEARS (ILLES)</t>
  </si>
  <si>
    <t>CANTABRIA</t>
  </si>
  <si>
    <t xml:space="preserve">Interprovincial </t>
  </si>
  <si>
    <t xml:space="preserve">PAÍS VASCO </t>
  </si>
  <si>
    <t xml:space="preserve">Conciliaciones individuales terminadas en las unidades administrativas, según motivación, por sector y división de actividad </t>
  </si>
  <si>
    <t>Conciliaciones individuales en materia de despidos terminadas, según sexo, por edad</t>
  </si>
  <si>
    <t>Conciliaciones individuales en materia de despidos terminadas, según sexo, por antigüedad</t>
  </si>
  <si>
    <t xml:space="preserve">Conciliaciones individuales en materia de despidos terminadas, por tamaño de la empresa </t>
  </si>
  <si>
    <t xml:space="preserve">Conciliaciones colectivas terminadas en las unidades administrativas, trabajadores y empresas afectados, por tipo de resolución </t>
  </si>
  <si>
    <t xml:space="preserve">Mediaciones terminadas en las unidades administrativas, trabajadores y empresas afectados, por tipo de resolución. 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</si>
  <si>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</si>
  <si>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</si>
  <si>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</si>
  <si>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</si>
  <si>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</si>
  <si>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</si>
  <si>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</si>
  <si>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</si>
  <si>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</si>
  <si>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</si>
  <si>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11.-</t>
  </si>
  <si>
    <t>12.-</t>
  </si>
  <si>
    <t>13.-</t>
  </si>
  <si>
    <t>14.-</t>
  </si>
  <si>
    <t xml:space="preserve">   Otras (2)</t>
  </si>
  <si>
    <t xml:space="preserve"> (2) Se han agrupado las "intentadas sin efecto","tenidas por no presentadas", "desistidas" y "otros tipos".</t>
  </si>
  <si>
    <t>Año 2011</t>
  </si>
  <si>
    <t>2011</t>
  </si>
  <si>
    <t>(1) Debido a la falta de información de algunas comunidades autónomas, los datos se proporcionan en distribuciones porcentuales. Véase nota a este cuadro en FUENTES Y NOTAS EXPLICATIVAS.</t>
  </si>
  <si>
    <t>CONCILIACIONES Y MEDIACIONES</t>
  </si>
  <si>
    <t>ARBITRAJES</t>
  </si>
  <si>
    <t>Número</t>
  </si>
  <si>
    <t>Empresas</t>
  </si>
  <si>
    <t>Trabajadores</t>
  </si>
  <si>
    <t xml:space="preserve">(1) Los sectores y empresas adheridos al Acuerdo de Solución Extrajudicial de Conflictos Laborales (ASEC), deben acudir al SIMA obligatoriamente antes de formalizar la convocatoria de huelga. </t>
  </si>
  <si>
    <t>CONCILIACIONES COLECTIVAS Y MEDIACIONES</t>
  </si>
  <si>
    <t>Total (1)</t>
  </si>
  <si>
    <t>Con acuerdo</t>
  </si>
  <si>
    <t>Sin acuerdo</t>
  </si>
  <si>
    <t>INTERAUTONÓMICO (SIMA) (2)</t>
  </si>
  <si>
    <t>(1) Incluye las terminadas "con acuerdo", "sin acuerdo", "intentadas sin efecto", "archivadas" y "otras".</t>
  </si>
  <si>
    <t xml:space="preserve">(2) Los sectores y empresas adheridos al Acuerdo de Solución Extrajudicial de Conflictos Laborales (ASEC), deben acudir al SIMA obligatoriamente antes de formalizar la convocatoria de huelga.                  
</t>
  </si>
  <si>
    <t>Inicio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</si>
</sst>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_)"/>
    <numFmt numFmtId="166" formatCode="#,##0.0"/>
    <numFmt numFmtId="167" formatCode="#,##0.0_);\(#,##0.0\)"/>
    <numFmt numFmtId="168" formatCode="#,##0;\-#,##0;\-"/>
    <numFmt numFmtId="169" formatCode="#,##0.00;\-#,##0.00;\-"/>
    <numFmt numFmtId="170" formatCode=";;;"/>
    <numFmt numFmtId="171" formatCode="#,##0.0;\-#,##0.0;\-"/>
    <numFmt numFmtId="172" formatCode="0.0"/>
    <numFmt numFmtId="173" formatCode="General_)"/>
    <numFmt numFmtId="174" formatCode="_-* #,##0.00\ _P_t_s_-;\-* #,##0.00\ _P_t_s_-;_-* &quot;-&quot;??\ _P_t_s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\ &quot;Pts&quot;_-;\-* #,##0\ &quot;Pts&quot;_-;_-* &quot;-&quot;\ &quot;Pts&quot;_-;_-@_-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C0A]dddd\,\ dd&quot; de &quot;mmmm&quot; de &quot;yyyy"/>
    <numFmt numFmtId="184" formatCode="#,##0.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8"/>
      <color indexed="12"/>
      <name val="Arial"/>
      <family val="0"/>
    </font>
    <font>
      <b/>
      <sz val="7"/>
      <color indexed="12"/>
      <name val="Arial"/>
      <family val="0"/>
    </font>
    <font>
      <b/>
      <sz val="7"/>
      <name val="Arial"/>
      <family val="0"/>
    </font>
    <font>
      <sz val="10"/>
      <color indexed="12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Courier New"/>
      <family val="3"/>
    </font>
    <font>
      <sz val="9"/>
      <color indexed="12"/>
      <name val="Courier"/>
      <family val="0"/>
    </font>
    <font>
      <b/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12"/>
      <name val="Arial"/>
      <family val="0"/>
    </font>
    <font>
      <u val="single"/>
      <sz val="12"/>
      <color indexed="39"/>
      <name val="Arial"/>
      <family val="0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b/>
      <i/>
      <sz val="14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13" borderId="1" applyNumberFormat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0" borderId="3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7" fillId="14" borderId="1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7" borderId="1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4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9" borderId="7" applyNumberFormat="0" applyFont="0" applyAlignment="0" applyProtection="0"/>
    <xf numFmtId="0" fontId="38" fillId="9" borderId="7" applyNumberFormat="0" applyFont="0" applyAlignment="0" applyProtection="0"/>
    <xf numFmtId="0" fontId="41" fillId="13" borderId="8" applyNumberFormat="0" applyAlignment="0" applyProtection="0"/>
    <xf numFmtId="9" fontId="0" fillId="0" borderId="0" applyFont="0" applyFill="0" applyBorder="0" applyAlignment="0" applyProtection="0"/>
    <xf numFmtId="0" fontId="42" fillId="23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5" applyNumberFormat="0" applyFill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1" fillId="1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2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0" fillId="1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top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166" fontId="3" fillId="0" borderId="0" xfId="0" applyNumberFormat="1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horizontal="right" vertical="center"/>
      <protection/>
    </xf>
    <xf numFmtId="0" fontId="2" fillId="23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right" vertical="center"/>
      <protection/>
    </xf>
    <xf numFmtId="165" fontId="3" fillId="0" borderId="0" xfId="0" applyNumberFormat="1" applyFont="1" applyFill="1" applyAlignment="1" applyProtection="1">
      <alignment horizontal="right" vertical="center"/>
      <protection/>
    </xf>
    <xf numFmtId="165" fontId="3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ill="1" applyAlignment="1">
      <alignment vertical="center"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167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 locked="0"/>
    </xf>
    <xf numFmtId="164" fontId="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NumberFormat="1" applyFill="1" applyAlignment="1">
      <alignment/>
    </xf>
    <xf numFmtId="0" fontId="1" fillId="13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0" fillId="13" borderId="0" xfId="0" applyNumberFormat="1" applyFill="1" applyAlignment="1">
      <alignment/>
    </xf>
    <xf numFmtId="0" fontId="1" fillId="13" borderId="0" xfId="0" applyNumberFormat="1" applyFont="1" applyFill="1" applyAlignment="1">
      <alignment/>
    </xf>
    <xf numFmtId="0" fontId="0" fillId="13" borderId="0" xfId="0" applyNumberFormat="1" applyFont="1" applyFill="1" applyAlignment="1">
      <alignment/>
    </xf>
    <xf numFmtId="0" fontId="0" fillId="0" borderId="0" xfId="0" applyAlignment="1">
      <alignment horizontal="justify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15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Continuous" vertical="top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 applyProtection="1">
      <alignment vertical="top"/>
      <protection locked="0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168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 applyProtection="1">
      <alignment vertical="top"/>
      <protection locked="0"/>
    </xf>
    <xf numFmtId="0" fontId="0" fillId="0" borderId="0" xfId="0" applyNumberForma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1" fillId="0" borderId="0" xfId="0" applyFont="1" applyAlignment="1">
      <alignment horizontal="justify" vertical="center" wrapText="1"/>
    </xf>
    <xf numFmtId="3" fontId="2" fillId="0" borderId="0" xfId="0" applyNumberFormat="1" applyFont="1" applyFill="1" applyAlignment="1">
      <alignment horizontal="left" vertical="center" inden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0" fontId="11" fillId="0" borderId="0" xfId="91" applyFont="1" applyFill="1" applyBorder="1" applyAlignment="1">
      <alignment horizontal="right" vertical="top" wrapText="1"/>
      <protection/>
    </xf>
    <xf numFmtId="0" fontId="11" fillId="0" borderId="0" xfId="91" applyFont="1" applyFill="1" applyBorder="1" applyAlignment="1">
      <alignment horizontal="justify" vertical="top" wrapText="1"/>
      <protection/>
    </xf>
    <xf numFmtId="168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20" xfId="91" applyFont="1" applyFill="1" applyBorder="1" applyAlignment="1">
      <alignment horizontal="justify" vertical="top" wrapText="1"/>
      <protection/>
    </xf>
    <xf numFmtId="168" fontId="2" fillId="0" borderId="20" xfId="0" applyNumberFormat="1" applyFont="1" applyBorder="1" applyAlignment="1" applyProtection="1">
      <alignment vertical="top"/>
      <protection locked="0"/>
    </xf>
    <xf numFmtId="0" fontId="2" fillId="0" borderId="20" xfId="0" applyFont="1" applyBorder="1" applyAlignment="1">
      <alignment horizontal="right" vertical="top" wrapText="1"/>
    </xf>
    <xf numFmtId="0" fontId="2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23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168" fontId="2" fillId="0" borderId="0" xfId="0" applyNumberFormat="1" applyFont="1" applyBorder="1" applyAlignment="1" applyProtection="1">
      <alignment vertical="top"/>
      <protection locked="0"/>
    </xf>
    <xf numFmtId="0" fontId="11" fillId="0" borderId="22" xfId="91" applyFont="1" applyFill="1" applyBorder="1" applyAlignment="1">
      <alignment horizontal="justify" vertical="top" wrapText="1"/>
      <protection/>
    </xf>
    <xf numFmtId="168" fontId="2" fillId="0" borderId="22" xfId="0" applyNumberFormat="1" applyFont="1" applyBorder="1" applyAlignment="1" applyProtection="1">
      <alignment vertical="top"/>
      <protection locked="0"/>
    </xf>
    <xf numFmtId="0" fontId="11" fillId="0" borderId="21" xfId="91" applyFont="1" applyFill="1" applyBorder="1" applyAlignment="1">
      <alignment horizontal="justify" vertical="top" wrapText="1"/>
      <protection/>
    </xf>
    <xf numFmtId="168" fontId="2" fillId="0" borderId="21" xfId="0" applyNumberFormat="1" applyFont="1" applyBorder="1" applyAlignment="1" applyProtection="1">
      <alignment vertical="top"/>
      <protection locked="0"/>
    </xf>
    <xf numFmtId="0" fontId="11" fillId="0" borderId="0" xfId="91" applyFont="1" applyFill="1" applyBorder="1" applyAlignment="1" quotePrefix="1">
      <alignment horizontal="left" vertical="top" wrapText="1"/>
      <protection/>
    </xf>
    <xf numFmtId="0" fontId="11" fillId="0" borderId="0" xfId="91" applyFont="1" applyFill="1" applyBorder="1" applyAlignment="1" quotePrefix="1">
      <alignment horizontal="right" vertical="top" wrapText="1"/>
      <protection/>
    </xf>
    <xf numFmtId="0" fontId="11" fillId="0" borderId="23" xfId="91" applyFont="1" applyFill="1" applyBorder="1" applyAlignment="1">
      <alignment horizontal="justify" vertical="top" wrapText="1"/>
      <protection/>
    </xf>
    <xf numFmtId="168" fontId="2" fillId="0" borderId="15" xfId="0" applyNumberFormat="1" applyFont="1" applyFill="1" applyBorder="1" applyAlignment="1" applyProtection="1">
      <alignment vertical="top"/>
      <protection locked="0"/>
    </xf>
    <xf numFmtId="0" fontId="2" fillId="0" borderId="2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0" fontId="1" fillId="13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70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right" vertical="center"/>
      <protection/>
    </xf>
    <xf numFmtId="170" fontId="3" fillId="0" borderId="0" xfId="0" applyNumberFormat="1" applyFont="1" applyAlignment="1" applyProtection="1">
      <alignment vertical="center"/>
      <protection/>
    </xf>
    <xf numFmtId="169" fontId="2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horizontal="right"/>
    </xf>
    <xf numFmtId="4" fontId="0" fillId="0" borderId="0" xfId="0" applyNumberFormat="1" applyAlignment="1" applyProtection="1">
      <alignment vertical="center"/>
      <protection/>
    </xf>
    <xf numFmtId="4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10" fillId="13" borderId="0" xfId="0" applyFont="1" applyFill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Border="1" applyAlignment="1">
      <alignment/>
    </xf>
    <xf numFmtId="0" fontId="0" fillId="13" borderId="0" xfId="0" applyFill="1" applyAlignment="1">
      <alignment vertical="center"/>
    </xf>
    <xf numFmtId="0" fontId="0" fillId="0" borderId="0" xfId="0" applyFont="1" applyAlignment="1">
      <alignment horizontal="justify" vertical="center"/>
    </xf>
    <xf numFmtId="0" fontId="3" fillId="0" borderId="14" xfId="0" applyFont="1" applyBorder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70" fontId="2" fillId="0" borderId="0" xfId="0" applyNumberFormat="1" applyFont="1" applyAlignment="1" applyProtection="1">
      <alignment vertical="center"/>
      <protection/>
    </xf>
    <xf numFmtId="170" fontId="3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168" fontId="1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 vertical="center"/>
      <protection/>
    </xf>
    <xf numFmtId="168" fontId="1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166" fontId="10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7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167" fontId="2" fillId="0" borderId="0" xfId="0" applyNumberFormat="1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3" fillId="13" borderId="0" xfId="0" applyFont="1" applyFill="1" applyAlignment="1">
      <alignment vertical="center"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6" fontId="10" fillId="0" borderId="0" xfId="0" applyNumberFormat="1" applyFont="1" applyAlignment="1" applyProtection="1">
      <alignment horizontal="right" vertical="center"/>
      <protection/>
    </xf>
    <xf numFmtId="171" fontId="1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3" fontId="3" fillId="0" borderId="13" xfId="0" applyNumberFormat="1" applyFont="1" applyBorder="1" applyAlignment="1" applyProtection="1">
      <alignment horizontal="centerContinuous" vertical="center"/>
      <protection/>
    </xf>
    <xf numFmtId="3" fontId="3" fillId="0" borderId="14" xfId="0" applyNumberFormat="1" applyFont="1" applyBorder="1" applyAlignment="1" applyProtection="1">
      <alignment horizontal="centerContinuous"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horizontal="left" vertical="center"/>
      <protection/>
    </xf>
    <xf numFmtId="172" fontId="9" fillId="0" borderId="0" xfId="0" applyNumberFormat="1" applyFont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vertical="center"/>
      <protection/>
    </xf>
    <xf numFmtId="172" fontId="10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horizontal="left" vertical="center"/>
      <protection/>
    </xf>
    <xf numFmtId="172" fontId="10" fillId="0" borderId="0" xfId="0" applyNumberFormat="1" applyFont="1" applyAlignment="1">
      <alignment/>
    </xf>
    <xf numFmtId="172" fontId="2" fillId="0" borderId="0" xfId="0" applyNumberFormat="1" applyFont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172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2" fontId="9" fillId="0" borderId="0" xfId="0" applyNumberFormat="1" applyFont="1" applyAlignment="1" applyProtection="1">
      <alignment horizontal="right" vertical="center"/>
      <protection/>
    </xf>
    <xf numFmtId="17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72" fontId="10" fillId="0" borderId="0" xfId="0" applyNumberFormat="1" applyFont="1" applyAlignment="1">
      <alignment/>
    </xf>
    <xf numFmtId="172" fontId="10" fillId="0" borderId="0" xfId="0" applyNumberFormat="1" applyFont="1" applyAlignment="1" applyProtection="1">
      <alignment horizontal="right" vertical="center"/>
      <protection/>
    </xf>
    <xf numFmtId="172" fontId="10" fillId="0" borderId="0" xfId="0" applyNumberFormat="1" applyFont="1" applyAlignment="1">
      <alignment vertical="center"/>
    </xf>
    <xf numFmtId="0" fontId="10" fillId="13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horizontal="right" vertical="center"/>
      <protection/>
    </xf>
    <xf numFmtId="172" fontId="10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3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left"/>
    </xf>
    <xf numFmtId="0" fontId="9" fillId="13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0" fillId="0" borderId="0" xfId="0" applyFont="1" applyAlignment="1">
      <alignment horizontal="justify"/>
    </xf>
    <xf numFmtId="3" fontId="1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64" fontId="8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Alignment="1" applyProtection="1">
      <alignment horizontal="left" vertical="center"/>
      <protection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Fill="1" applyBorder="1" applyAlignment="1">
      <alignment/>
    </xf>
    <xf numFmtId="0" fontId="0" fillId="23" borderId="0" xfId="90" applyFill="1" applyBorder="1">
      <alignment/>
      <protection/>
    </xf>
    <xf numFmtId="0" fontId="52" fillId="0" borderId="16" xfId="93" applyFont="1" applyBorder="1" applyAlignment="1">
      <alignment/>
      <protection/>
    </xf>
    <xf numFmtId="0" fontId="0" fillId="23" borderId="0" xfId="90" applyFont="1" applyFill="1" applyBorder="1">
      <alignment/>
      <protection/>
    </xf>
    <xf numFmtId="0" fontId="54" fillId="23" borderId="0" xfId="78" applyFont="1" applyFill="1" applyAlignment="1" applyProtection="1">
      <alignment/>
      <protection/>
    </xf>
    <xf numFmtId="0" fontId="55" fillId="23" borderId="0" xfId="90" applyFont="1" applyFill="1" applyBorder="1" applyAlignment="1">
      <alignment horizontal="center" vertical="center"/>
      <protection/>
    </xf>
    <xf numFmtId="168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 applyProtection="1">
      <alignment horizontal="right" vertical="center"/>
      <protection/>
    </xf>
    <xf numFmtId="168" fontId="9" fillId="0" borderId="0" xfId="0" applyNumberFormat="1" applyFont="1" applyBorder="1" applyAlignment="1">
      <alignment horizontal="right"/>
    </xf>
    <xf numFmtId="168" fontId="9" fillId="0" borderId="0" xfId="92" applyNumberFormat="1" applyFont="1" applyBorder="1" applyAlignment="1">
      <alignment horizontal="right"/>
      <protection/>
    </xf>
    <xf numFmtId="168" fontId="9" fillId="0" borderId="0" xfId="92" applyNumberFormat="1" applyFont="1" applyBorder="1">
      <alignment/>
      <protection/>
    </xf>
    <xf numFmtId="168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68" fontId="10" fillId="0" borderId="0" xfId="92" applyNumberFormat="1" applyFont="1" applyBorder="1" applyAlignment="1">
      <alignment horizontal="right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168" fontId="10" fillId="0" borderId="0" xfId="92" applyNumberFormat="1" applyFont="1" applyBorder="1">
      <alignment/>
      <protection/>
    </xf>
    <xf numFmtId="168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33" fillId="23" borderId="0" xfId="78" applyFill="1" applyAlignment="1" applyProtection="1">
      <alignment horizontal="left" wrapText="1"/>
      <protection/>
    </xf>
    <xf numFmtId="0" fontId="51" fillId="0" borderId="16" xfId="93" applyFont="1" applyBorder="1" applyAlignment="1">
      <alignment horizontal="center"/>
      <protection/>
    </xf>
    <xf numFmtId="0" fontId="53" fillId="23" borderId="0" xfId="90" applyFont="1" applyFill="1" applyBorder="1" applyAlignment="1">
      <alignment horizontal="center"/>
      <protection/>
    </xf>
    <xf numFmtId="164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1" fillId="13" borderId="0" xfId="0" applyFont="1" applyFill="1" applyAlignment="1">
      <alignment vertical="center"/>
    </xf>
    <xf numFmtId="10" fontId="1" fillId="0" borderId="0" xfId="0" applyNumberFormat="1" applyFont="1" applyAlignment="1">
      <alignment horizontal="justify" vertical="center" wrapText="1"/>
    </xf>
    <xf numFmtId="10" fontId="0" fillId="0" borderId="0" xfId="0" applyNumberFormat="1" applyAlignment="1">
      <alignment horizontal="justify" vertical="center" wrapText="1"/>
    </xf>
    <xf numFmtId="0" fontId="3" fillId="0" borderId="24" xfId="0" applyFont="1" applyFill="1" applyBorder="1" applyAlignment="1" applyProtection="1">
      <alignment horizontal="center" vertical="center" wrapText="1" shrinkToFi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164" fontId="3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23" borderId="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2" fillId="23" borderId="0" xfId="0" applyNumberFormat="1" applyFont="1" applyFill="1" applyBorder="1" applyAlignment="1" quotePrefix="1">
      <alignment horizontal="left" vertical="top" wrapText="1"/>
    </xf>
    <xf numFmtId="0" fontId="1" fillId="23" borderId="0" xfId="0" applyNumberFormat="1" applyFont="1" applyFill="1" applyAlignment="1">
      <alignment horizontal="justify" vertical="center" wrapText="1"/>
    </xf>
    <xf numFmtId="0" fontId="0" fillId="0" borderId="0" xfId="0" applyNumberFormat="1" applyAlignment="1">
      <alignment horizontal="justify" vertical="center" wrapText="1"/>
    </xf>
    <xf numFmtId="0" fontId="3" fillId="0" borderId="26" xfId="0" applyFont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>
      <alignment wrapText="1"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0" borderId="19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  <protection/>
    </xf>
    <xf numFmtId="0" fontId="3" fillId="0" borderId="24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27" xfId="0" applyFont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justify" vertical="center" wrapText="1"/>
    </xf>
    <xf numFmtId="0" fontId="3" fillId="0" borderId="28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13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justify" vertical="center" wrapText="1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9" xfId="0" applyFont="1" applyBorder="1" applyAlignment="1" applyProtection="1">
      <alignment horizontal="left" vertical="center"/>
      <protection/>
    </xf>
    <xf numFmtId="0" fontId="1" fillId="13" borderId="0" xfId="0" applyFont="1" applyFill="1" applyAlignment="1">
      <alignment horizontal="left" vertical="center"/>
    </xf>
    <xf numFmtId="0" fontId="3" fillId="0" borderId="2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justify" vertical="center" wrapText="1"/>
    </xf>
    <xf numFmtId="3" fontId="3" fillId="0" borderId="29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3" fillId="0" borderId="27" xfId="0" applyNumberFormat="1" applyFont="1" applyBorder="1" applyAlignment="1" applyProtection="1">
      <alignment horizontal="center" vertical="center"/>
      <protection/>
    </xf>
    <xf numFmtId="3" fontId="3" fillId="0" borderId="2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1" fillId="13" borderId="0" xfId="0" applyNumberFormat="1" applyFont="1" applyFill="1" applyAlignment="1">
      <alignment/>
    </xf>
    <xf numFmtId="3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0" xfId="0" applyNumberFormat="1" applyFont="1" applyAlignment="1">
      <alignment horizontal="justify" vertical="center" wrapText="1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3" fontId="7" fillId="0" borderId="0" xfId="0" applyNumberFormat="1" applyFont="1" applyBorder="1" applyAlignment="1" applyProtection="1">
      <alignment horizontal="center" vertical="center" wrapText="1"/>
      <protection/>
    </xf>
    <xf numFmtId="0" fontId="1" fillId="13" borderId="0" xfId="0" applyFont="1" applyFill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57" fillId="26" borderId="31" xfId="78" applyFont="1" applyFill="1" applyBorder="1" applyAlignment="1" applyProtection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-definido" xfId="88"/>
    <cellStyle name="Normal 2" xfId="89"/>
    <cellStyle name="Normal_Fogasa 2010" xfId="90"/>
    <cellStyle name="Normal_Hoja1" xfId="91"/>
    <cellStyle name="Normal_MAC-05" xfId="92"/>
    <cellStyle name="Normal_TASA POR EJERCICIO DE LA POTESTAD JURISDICCIONAL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28575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Q16"/>
  <sheetViews>
    <sheetView tabSelected="1" zoomScale="75" zoomScaleNormal="75" zoomScalePageLayoutView="0" workbookViewId="0" topLeftCell="A1">
      <selection activeCell="I21" sqref="I21"/>
    </sheetView>
  </sheetViews>
  <sheetFormatPr defaultColWidth="11.421875" defaultRowHeight="12.75"/>
  <cols>
    <col min="1" max="1" width="5.7109375" style="354" customWidth="1"/>
    <col min="2" max="2" width="15.8515625" style="354" customWidth="1"/>
    <col min="3" max="3" width="10.140625" style="354" customWidth="1"/>
    <col min="4" max="4" width="11.421875" style="354" customWidth="1"/>
    <col min="5" max="5" width="34.421875" style="354" customWidth="1"/>
    <col min="6" max="7" width="11.421875" style="354" customWidth="1"/>
    <col min="8" max="8" width="46.140625" style="354" customWidth="1"/>
    <col min="9" max="9" width="22.00390625" style="354" customWidth="1"/>
    <col min="10" max="16384" width="11.421875" style="354" customWidth="1"/>
  </cols>
  <sheetData>
    <row r="1" spans="3:17" ht="18.75" customHeight="1">
      <c r="C1" s="379" t="s">
        <v>0</v>
      </c>
      <c r="D1" s="379"/>
      <c r="E1" s="379"/>
      <c r="F1" s="379"/>
      <c r="G1" s="379"/>
      <c r="H1" s="379"/>
      <c r="I1" s="379"/>
      <c r="J1" s="355"/>
      <c r="K1" s="355"/>
      <c r="L1" s="355"/>
      <c r="M1" s="355"/>
      <c r="N1" s="355"/>
      <c r="O1" s="355"/>
      <c r="P1" s="355"/>
      <c r="Q1" s="355"/>
    </row>
    <row r="2" spans="2:11" ht="17.25" customHeight="1">
      <c r="B2" s="356"/>
      <c r="C2" s="356"/>
      <c r="D2" s="380">
        <v>2011</v>
      </c>
      <c r="E2" s="380"/>
      <c r="F2" s="356"/>
      <c r="G2" s="356"/>
      <c r="H2" s="356"/>
      <c r="I2" s="356"/>
      <c r="J2" s="356"/>
      <c r="K2" s="356"/>
    </row>
    <row r="3" spans="1:11" ht="33.75" customHeight="1">
      <c r="A3" s="358" t="s">
        <v>422</v>
      </c>
      <c r="B3" s="378" t="s">
        <v>2</v>
      </c>
      <c r="C3" s="378"/>
      <c r="D3" s="378"/>
      <c r="E3" s="378"/>
      <c r="F3" s="378"/>
      <c r="G3" s="378"/>
      <c r="H3" s="378"/>
      <c r="I3" s="357"/>
      <c r="J3" s="357"/>
      <c r="K3" s="357"/>
    </row>
    <row r="4" spans="1:11" ht="37.5" customHeight="1">
      <c r="A4" s="358" t="s">
        <v>423</v>
      </c>
      <c r="B4" s="378" t="s">
        <v>26</v>
      </c>
      <c r="C4" s="378"/>
      <c r="D4" s="378"/>
      <c r="E4" s="378"/>
      <c r="F4" s="378"/>
      <c r="G4" s="378"/>
      <c r="H4" s="378"/>
      <c r="I4" s="357"/>
      <c r="J4" s="357"/>
      <c r="K4" s="357"/>
    </row>
    <row r="5" spans="1:11" ht="19.5" customHeight="1">
      <c r="A5" s="358" t="s">
        <v>424</v>
      </c>
      <c r="B5" s="378" t="s">
        <v>416</v>
      </c>
      <c r="C5" s="378"/>
      <c r="D5" s="378"/>
      <c r="E5" s="378"/>
      <c r="F5" s="378"/>
      <c r="G5" s="378"/>
      <c r="H5" s="378"/>
      <c r="I5" s="357"/>
      <c r="J5" s="357"/>
      <c r="K5" s="357"/>
    </row>
    <row r="6" spans="1:11" ht="20.25" customHeight="1">
      <c r="A6" s="358" t="s">
        <v>425</v>
      </c>
      <c r="B6" s="378" t="s">
        <v>303</v>
      </c>
      <c r="C6" s="378"/>
      <c r="D6" s="378"/>
      <c r="E6" s="378"/>
      <c r="F6" s="378"/>
      <c r="G6" s="378"/>
      <c r="H6" s="378"/>
      <c r="I6" s="357"/>
      <c r="J6" s="357"/>
      <c r="K6" s="357"/>
    </row>
    <row r="7" spans="1:11" ht="36" customHeight="1">
      <c r="A7" s="358" t="s">
        <v>426</v>
      </c>
      <c r="B7" s="378" t="s">
        <v>312</v>
      </c>
      <c r="C7" s="378"/>
      <c r="D7" s="378"/>
      <c r="E7" s="378"/>
      <c r="F7" s="378"/>
      <c r="G7" s="378"/>
      <c r="H7" s="378"/>
      <c r="I7" s="357"/>
      <c r="J7" s="357"/>
      <c r="K7" s="357"/>
    </row>
    <row r="8" spans="1:11" ht="37.5" customHeight="1">
      <c r="A8" s="358" t="s">
        <v>427</v>
      </c>
      <c r="B8" s="378" t="s">
        <v>234</v>
      </c>
      <c r="C8" s="378"/>
      <c r="D8" s="378"/>
      <c r="E8" s="378"/>
      <c r="F8" s="378"/>
      <c r="G8" s="378"/>
      <c r="H8" s="378"/>
      <c r="I8" s="357"/>
      <c r="J8" s="357"/>
      <c r="K8" s="357"/>
    </row>
    <row r="9" spans="1:11" ht="21" customHeight="1">
      <c r="A9" s="358" t="s">
        <v>428</v>
      </c>
      <c r="B9" s="378" t="s">
        <v>417</v>
      </c>
      <c r="C9" s="378"/>
      <c r="D9" s="378"/>
      <c r="E9" s="378"/>
      <c r="F9" s="378"/>
      <c r="G9" s="378"/>
      <c r="H9" s="378"/>
      <c r="I9" s="357"/>
      <c r="J9" s="357"/>
      <c r="K9" s="357"/>
    </row>
    <row r="10" spans="1:11" ht="22.5" customHeight="1">
      <c r="A10" s="358" t="s">
        <v>429</v>
      </c>
      <c r="B10" s="378" t="s">
        <v>418</v>
      </c>
      <c r="C10" s="378"/>
      <c r="D10" s="378"/>
      <c r="E10" s="378"/>
      <c r="F10" s="378"/>
      <c r="G10" s="378"/>
      <c r="H10" s="378"/>
      <c r="I10" s="357"/>
      <c r="J10" s="357"/>
      <c r="K10" s="357"/>
    </row>
    <row r="11" spans="1:11" ht="18.75" customHeight="1">
      <c r="A11" s="358" t="s">
        <v>430</v>
      </c>
      <c r="B11" s="378" t="s">
        <v>419</v>
      </c>
      <c r="C11" s="378"/>
      <c r="D11" s="378"/>
      <c r="E11" s="378"/>
      <c r="F11" s="378"/>
      <c r="G11" s="378"/>
      <c r="H11" s="378"/>
      <c r="I11" s="357"/>
      <c r="J11" s="357"/>
      <c r="K11" s="357"/>
    </row>
    <row r="12" spans="1:11" ht="22.5" customHeight="1">
      <c r="A12" s="358" t="s">
        <v>431</v>
      </c>
      <c r="B12" s="378" t="s">
        <v>420</v>
      </c>
      <c r="C12" s="378"/>
      <c r="D12" s="378"/>
      <c r="E12" s="378"/>
      <c r="F12" s="378"/>
      <c r="G12" s="378"/>
      <c r="H12" s="378"/>
      <c r="I12" s="357"/>
      <c r="J12" s="357"/>
      <c r="K12" s="357"/>
    </row>
    <row r="13" spans="1:11" ht="35.25" customHeight="1">
      <c r="A13" s="358" t="s">
        <v>432</v>
      </c>
      <c r="B13" s="378" t="s">
        <v>369</v>
      </c>
      <c r="C13" s="378"/>
      <c r="D13" s="378"/>
      <c r="E13" s="378"/>
      <c r="F13" s="378"/>
      <c r="G13" s="378"/>
      <c r="H13" s="378"/>
      <c r="I13" s="357"/>
      <c r="J13" s="357"/>
      <c r="K13" s="357"/>
    </row>
    <row r="14" spans="1:11" ht="25.5" customHeight="1">
      <c r="A14" s="358" t="s">
        <v>433</v>
      </c>
      <c r="B14" s="378" t="s">
        <v>421</v>
      </c>
      <c r="C14" s="378"/>
      <c r="D14" s="378"/>
      <c r="E14" s="378"/>
      <c r="F14" s="378"/>
      <c r="G14" s="378"/>
      <c r="H14" s="378"/>
      <c r="I14" s="357"/>
      <c r="J14" s="357"/>
      <c r="K14" s="357"/>
    </row>
    <row r="15" spans="1:11" ht="33.75" customHeight="1">
      <c r="A15" s="358" t="s">
        <v>434</v>
      </c>
      <c r="B15" s="378" t="s">
        <v>400</v>
      </c>
      <c r="C15" s="378"/>
      <c r="D15" s="378"/>
      <c r="E15" s="378"/>
      <c r="F15" s="378"/>
      <c r="G15" s="378"/>
      <c r="H15" s="378"/>
      <c r="I15" s="357"/>
      <c r="J15" s="357"/>
      <c r="K15" s="357"/>
    </row>
    <row r="16" spans="1:11" ht="36.75" customHeight="1">
      <c r="A16" s="358" t="s">
        <v>435</v>
      </c>
      <c r="B16" s="378" t="s">
        <v>409</v>
      </c>
      <c r="C16" s="378"/>
      <c r="D16" s="378"/>
      <c r="E16" s="378"/>
      <c r="F16" s="378"/>
      <c r="G16" s="378"/>
      <c r="H16" s="378"/>
      <c r="I16" s="357"/>
      <c r="J16" s="357"/>
      <c r="K16" s="357"/>
    </row>
  </sheetData>
  <sheetProtection/>
  <mergeCells count="16">
    <mergeCell ref="B5:H5"/>
    <mergeCell ref="B6:H6"/>
    <mergeCell ref="B7:H7"/>
    <mergeCell ref="B8:H8"/>
    <mergeCell ref="B3:H3"/>
    <mergeCell ref="D2:E2"/>
    <mergeCell ref="B13:H13"/>
    <mergeCell ref="B14:H14"/>
    <mergeCell ref="B15:H15"/>
    <mergeCell ref="B16:H16"/>
    <mergeCell ref="C1:I1"/>
    <mergeCell ref="B4:H4"/>
    <mergeCell ref="B9:H9"/>
    <mergeCell ref="B10:H10"/>
    <mergeCell ref="B11:H11"/>
    <mergeCell ref="B12:H12"/>
  </mergeCells>
  <hyperlinks>
    <hyperlink ref="B3:H3" location="'MAC-01'!A1" display="Conciliaciones y mediaciones terminadas, por unidad de resolución y tipo."/>
    <hyperlink ref="B4:H4" location="'MAC-02'!A1" display="Conciliaciones individuales terminadas en las unidades administrativas, cantidades acordadas y cuantías medias, por motivación y tipo de resolución."/>
    <hyperlink ref="B5:H5" location="'MAC-03'!A1" display="Conciliaciones individuales terminadas en las unidades administrativas, según motivación, por sector y división de actividad "/>
    <hyperlink ref="B6:H6" location="'MAC-04'!A1" display="Conciliaciones individuales terminadas en las unidades administrativas, según motivación, por comunidad autónoma y provincia. "/>
    <hyperlink ref="B7:H7" location="'MAC-05'!A1" display="Total de conciliaciones individuales y conciliaciones individuales en materia de despidos terminadas en las unidades administrativas, según sector de actividad, por comunidad autónoma y provincia"/>
    <hyperlink ref="B8:H8" location="'MAC-06'!A1" display="Conciliaciones individuales en materia de despidos terminadas con avenencia en las unidades administrativas, cantidades acordadas y cuantías medias, por comunidad autónoma y provincia."/>
    <hyperlink ref="B9:H9" location="'MAC-07'!A1" display="Conciliaciones individuales en materia de despidos terminadas, según sexo, por edad"/>
    <hyperlink ref="B10:H10" location="'MAC-08'!A1" display="Conciliaciones individuales en materia de despidos terminadas, según sexo, por antigüedad"/>
    <hyperlink ref="B11:H11" location="'MAC-09'!A1" display="Conciliaciones individuales en materia de despidos terminadas, por tamaño de la empresa "/>
    <hyperlink ref="B12:H12" location="'MAC-10'!A1" display="Conciliaciones colectivas terminadas en las unidades administrativas, trabajadores y empresas afectados, por tipo de resolución "/>
    <hyperlink ref="B13:H13" location="'MAC-11'!A1" display="Conciliaciones colectivas terminadas y terminadas con avenencia en las unidades administrativas, empresas y trabajadores afectados, por comunidad autónoma."/>
    <hyperlink ref="B14:H14" location="'MAC-12'!A1" display="Mediaciones terminadas en las unidades administrativas, trabajadores y empresas afectados, por tipo de resolución. "/>
    <hyperlink ref="B15:H15" location="'MAC-13'!A1" display="Conciliaciones y mediaciones terminadas en los órganos autonómicos de resolución extrajudicial de conflictos, por comunidad autónoma."/>
    <hyperlink ref="B16:H16" location="'MAC-14'!A1" display="Conciliaciones colectivas y mediaciones terminadas en los órganos autonómicos de resolución extrajudicial de conflictos, según tipo de resolución, por comunidad autónoma y provincia.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J2" sqref="J2"/>
    </sheetView>
  </sheetViews>
  <sheetFormatPr defaultColWidth="8.421875" defaultRowHeight="12.75"/>
  <cols>
    <col min="1" max="1" width="23.8515625" style="235" customWidth="1"/>
    <col min="2" max="2" width="16.140625" style="208" customWidth="1"/>
    <col min="3" max="3" width="2.7109375" style="208" customWidth="1"/>
    <col min="4" max="4" width="16.140625" style="208" customWidth="1"/>
    <col min="5" max="5" width="1.57421875" style="208" customWidth="1"/>
    <col min="6" max="6" width="16.140625" style="208" customWidth="1"/>
    <col min="7" max="7" width="2.7109375" style="208" customWidth="1"/>
    <col min="8" max="8" width="16.140625" style="208" customWidth="1"/>
    <col min="9" max="16384" width="8.421875" style="208" customWidth="1"/>
  </cols>
  <sheetData>
    <row r="1" spans="1:31" ht="15" customHeight="1">
      <c r="A1" s="435" t="s">
        <v>0</v>
      </c>
      <c r="B1" s="393"/>
      <c r="C1" s="393"/>
      <c r="D1" s="11"/>
      <c r="F1" s="171" t="s">
        <v>349</v>
      </c>
      <c r="G1" s="196"/>
      <c r="H1" s="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20" ht="15" customHeight="1">
      <c r="A2" s="7"/>
      <c r="B2" s="8"/>
      <c r="C2" s="8"/>
      <c r="D2" s="8"/>
      <c r="E2" s="171"/>
      <c r="F2" s="423" t="s">
        <v>350</v>
      </c>
      <c r="G2" s="442"/>
      <c r="H2" s="442"/>
      <c r="I2" s="11"/>
      <c r="J2" s="483" t="s">
        <v>454</v>
      </c>
      <c r="K2" s="11"/>
      <c r="L2" s="11"/>
      <c r="P2"/>
      <c r="Q2"/>
      <c r="R2"/>
      <c r="S2"/>
      <c r="T2"/>
    </row>
    <row r="3" spans="1:20" ht="15" customHeight="1">
      <c r="A3" s="7"/>
      <c r="B3" s="8"/>
      <c r="C3" s="8"/>
      <c r="D3" s="8"/>
      <c r="E3" s="171"/>
      <c r="F3" s="442"/>
      <c r="G3" s="442"/>
      <c r="H3" s="442"/>
      <c r="I3" s="11"/>
      <c r="J3" s="11"/>
      <c r="K3" s="11"/>
      <c r="L3" s="11"/>
      <c r="P3"/>
      <c r="Q3"/>
      <c r="R3"/>
      <c r="S3"/>
      <c r="T3"/>
    </row>
    <row r="4" spans="1:20" ht="15" customHeight="1">
      <c r="A4" s="10"/>
      <c r="B4" s="11"/>
      <c r="C4" s="11"/>
      <c r="D4" s="11"/>
      <c r="E4" s="171"/>
      <c r="F4" s="442"/>
      <c r="G4" s="442"/>
      <c r="H4" s="442"/>
      <c r="I4" s="11"/>
      <c r="J4" s="11"/>
      <c r="K4" s="11"/>
      <c r="L4" s="11"/>
      <c r="P4"/>
      <c r="Q4"/>
      <c r="R4"/>
      <c r="S4"/>
      <c r="T4"/>
    </row>
    <row r="5" spans="1:20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P5"/>
      <c r="Q5"/>
      <c r="R5"/>
      <c r="S5"/>
      <c r="T5"/>
    </row>
    <row r="6" spans="1:256" ht="15" customHeight="1">
      <c r="A6" s="258"/>
      <c r="B6" s="259"/>
      <c r="C6" s="259"/>
      <c r="D6" s="259"/>
      <c r="E6" s="259"/>
      <c r="F6" s="259"/>
      <c r="G6" s="259"/>
      <c r="H6" s="259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  <c r="IV6" s="260"/>
    </row>
    <row r="7" spans="1:256" ht="15" customHeight="1" thickBot="1">
      <c r="A7" s="447"/>
      <c r="B7" s="449" t="s">
        <v>351</v>
      </c>
      <c r="C7" s="449"/>
      <c r="D7" s="449"/>
      <c r="E7" s="449"/>
      <c r="F7" s="449"/>
      <c r="G7" s="449"/>
      <c r="H7" s="449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  <c r="IT7" s="193"/>
      <c r="IU7" s="193"/>
      <c r="IV7" s="193"/>
    </row>
    <row r="8" spans="1:256" ht="24.75" customHeight="1" thickBot="1">
      <c r="A8" s="447"/>
      <c r="B8" s="450" t="s">
        <v>328</v>
      </c>
      <c r="C8" s="450"/>
      <c r="D8" s="450"/>
      <c r="E8" s="451"/>
      <c r="F8" s="452" t="s">
        <v>329</v>
      </c>
      <c r="G8" s="452"/>
      <c r="H8" s="452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  <c r="FX8" s="193"/>
      <c r="FY8" s="193"/>
      <c r="FZ8" s="193"/>
      <c r="GA8" s="193"/>
      <c r="GB8" s="193"/>
      <c r="GC8" s="193"/>
      <c r="GD8" s="193"/>
      <c r="GE8" s="193"/>
      <c r="GF8" s="193"/>
      <c r="GG8" s="193"/>
      <c r="GH8" s="193"/>
      <c r="GI8" s="193"/>
      <c r="GJ8" s="193"/>
      <c r="GK8" s="193"/>
      <c r="GL8" s="193"/>
      <c r="GM8" s="193"/>
      <c r="GN8" s="193"/>
      <c r="GO8" s="193"/>
      <c r="GP8" s="193"/>
      <c r="GQ8" s="193"/>
      <c r="GR8" s="193"/>
      <c r="GS8" s="193"/>
      <c r="GT8" s="193"/>
      <c r="GU8" s="193"/>
      <c r="GV8" s="193"/>
      <c r="GW8" s="193"/>
      <c r="GX8" s="193"/>
      <c r="GY8" s="193"/>
      <c r="GZ8" s="193"/>
      <c r="HA8" s="193"/>
      <c r="HB8" s="193"/>
      <c r="HC8" s="193"/>
      <c r="HD8" s="193"/>
      <c r="HE8" s="193"/>
      <c r="HF8" s="193"/>
      <c r="HG8" s="193"/>
      <c r="HH8" s="193"/>
      <c r="HI8" s="193"/>
      <c r="HJ8" s="193"/>
      <c r="HK8" s="193"/>
      <c r="HL8" s="193"/>
      <c r="HM8" s="193"/>
      <c r="HN8" s="193"/>
      <c r="HO8" s="193"/>
      <c r="HP8" s="193"/>
      <c r="HQ8" s="193"/>
      <c r="HR8" s="193"/>
      <c r="HS8" s="193"/>
      <c r="HT8" s="193"/>
      <c r="HU8" s="193"/>
      <c r="HV8" s="193"/>
      <c r="HW8" s="193"/>
      <c r="HX8" s="193"/>
      <c r="HY8" s="193"/>
      <c r="HZ8" s="193"/>
      <c r="IA8" s="193"/>
      <c r="IB8" s="193"/>
      <c r="IC8" s="193"/>
      <c r="ID8" s="193"/>
      <c r="IE8" s="193"/>
      <c r="IF8" s="193"/>
      <c r="IG8" s="193"/>
      <c r="IH8" s="193"/>
      <c r="II8" s="193"/>
      <c r="IJ8" s="193"/>
      <c r="IK8" s="193"/>
      <c r="IL8" s="193"/>
      <c r="IM8" s="193"/>
      <c r="IN8" s="193"/>
      <c r="IO8" s="193"/>
      <c r="IP8" s="193"/>
      <c r="IQ8" s="193"/>
      <c r="IR8" s="193"/>
      <c r="IS8" s="193"/>
      <c r="IT8" s="193"/>
      <c r="IU8" s="193"/>
      <c r="IV8" s="193"/>
    </row>
    <row r="9" spans="1:256" ht="15" customHeight="1">
      <c r="A9" s="447"/>
      <c r="B9" s="261">
        <v>2010</v>
      </c>
      <c r="C9" s="262"/>
      <c r="D9" s="261">
        <v>2011</v>
      </c>
      <c r="E9" s="393"/>
      <c r="F9" s="261">
        <v>2010</v>
      </c>
      <c r="G9" s="262"/>
      <c r="H9" s="261">
        <v>2011</v>
      </c>
      <c r="I9" s="26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3"/>
      <c r="FL9" s="193"/>
      <c r="FM9" s="193"/>
      <c r="FN9" s="193"/>
      <c r="FO9" s="193"/>
      <c r="FP9" s="193"/>
      <c r="FQ9" s="193"/>
      <c r="FR9" s="193"/>
      <c r="FS9" s="193"/>
      <c r="FT9" s="193"/>
      <c r="FU9" s="193"/>
      <c r="FV9" s="193"/>
      <c r="FW9" s="193"/>
      <c r="FX9" s="193"/>
      <c r="FY9" s="193"/>
      <c r="FZ9" s="193"/>
      <c r="GA9" s="193"/>
      <c r="GB9" s="193"/>
      <c r="GC9" s="193"/>
      <c r="GD9" s="193"/>
      <c r="GE9" s="193"/>
      <c r="GF9" s="193"/>
      <c r="GG9" s="193"/>
      <c r="GH9" s="193"/>
      <c r="GI9" s="193"/>
      <c r="GJ9" s="193"/>
      <c r="GK9" s="193"/>
      <c r="GL9" s="193"/>
      <c r="GM9" s="193"/>
      <c r="GN9" s="193"/>
      <c r="GO9" s="193"/>
      <c r="GP9" s="193"/>
      <c r="GQ9" s="193"/>
      <c r="GR9" s="193"/>
      <c r="GS9" s="193"/>
      <c r="GT9" s="193"/>
      <c r="GU9" s="193"/>
      <c r="GV9" s="193"/>
      <c r="GW9" s="193"/>
      <c r="GX9" s="193"/>
      <c r="GY9" s="193"/>
      <c r="GZ9" s="193"/>
      <c r="HA9" s="193"/>
      <c r="HB9" s="193"/>
      <c r="HC9" s="193"/>
      <c r="HD9" s="193"/>
      <c r="HE9" s="193"/>
      <c r="HF9" s="193"/>
      <c r="HG9" s="193"/>
      <c r="HH9" s="193"/>
      <c r="HI9" s="193"/>
      <c r="HJ9" s="193"/>
      <c r="HK9" s="193"/>
      <c r="HL9" s="193"/>
      <c r="HM9" s="193"/>
      <c r="HN9" s="193"/>
      <c r="HO9" s="193"/>
      <c r="HP9" s="193"/>
      <c r="HQ9" s="193"/>
      <c r="HR9" s="193"/>
      <c r="HS9" s="193"/>
      <c r="HT9" s="193"/>
      <c r="HU9" s="193"/>
      <c r="HV9" s="193"/>
      <c r="HW9" s="193"/>
      <c r="HX9" s="193"/>
      <c r="HY9" s="193"/>
      <c r="HZ9" s="193"/>
      <c r="IA9" s="193"/>
      <c r="IB9" s="193"/>
      <c r="IC9" s="193"/>
      <c r="ID9" s="193"/>
      <c r="IE9" s="193"/>
      <c r="IF9" s="193"/>
      <c r="IG9" s="193"/>
      <c r="IH9" s="193"/>
      <c r="II9" s="193"/>
      <c r="IJ9" s="193"/>
      <c r="IK9" s="193"/>
      <c r="IL9" s="193"/>
      <c r="IM9" s="193"/>
      <c r="IN9" s="193"/>
      <c r="IO9" s="193"/>
      <c r="IP9" s="193"/>
      <c r="IQ9" s="193"/>
      <c r="IR9" s="193"/>
      <c r="IS9" s="193"/>
      <c r="IT9" s="193"/>
      <c r="IU9" s="193"/>
      <c r="IV9" s="193"/>
    </row>
    <row r="10" spans="1:256" ht="15" customHeight="1">
      <c r="A10" s="234"/>
      <c r="B10" s="193"/>
      <c r="C10" s="193"/>
      <c r="D10" s="193"/>
      <c r="E10" s="3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  <c r="IA10" s="193"/>
      <c r="IB10" s="193"/>
      <c r="IC10" s="193"/>
      <c r="ID10" s="193"/>
      <c r="IE10" s="193"/>
      <c r="IF10" s="193"/>
      <c r="IG10" s="193"/>
      <c r="IH10" s="193"/>
      <c r="II10" s="193"/>
      <c r="IJ10" s="193"/>
      <c r="IK10" s="193"/>
      <c r="IL10" s="193"/>
      <c r="IM10" s="193"/>
      <c r="IN10" s="193"/>
      <c r="IO10" s="193"/>
      <c r="IP10" s="193"/>
      <c r="IQ10" s="193"/>
      <c r="IR10" s="193"/>
      <c r="IS10" s="193"/>
      <c r="IT10" s="193"/>
      <c r="IU10" s="193"/>
      <c r="IV10" s="193"/>
    </row>
    <row r="11" spans="1:256" ht="15" customHeight="1">
      <c r="A11" s="264" t="s">
        <v>8</v>
      </c>
      <c r="B11" s="265">
        <v>100</v>
      </c>
      <c r="C11" s="265"/>
      <c r="D11" s="265">
        <v>100</v>
      </c>
      <c r="E11" s="393"/>
      <c r="F11" s="265">
        <v>100</v>
      </c>
      <c r="G11" s="265"/>
      <c r="H11" s="265">
        <v>100</v>
      </c>
      <c r="I11" s="40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  <c r="HT11" s="263"/>
      <c r="HU11" s="263"/>
      <c r="HV11" s="263"/>
      <c r="HW11" s="263"/>
      <c r="HX11" s="263"/>
      <c r="HY11" s="263"/>
      <c r="HZ11" s="263"/>
      <c r="IA11" s="263"/>
      <c r="IB11" s="263"/>
      <c r="IC11" s="263"/>
      <c r="ID11" s="263"/>
      <c r="IE11" s="263"/>
      <c r="IF11" s="263"/>
      <c r="IG11" s="193"/>
      <c r="IH11" s="193"/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193"/>
      <c r="IT11" s="193"/>
      <c r="IU11" s="193"/>
      <c r="IV11" s="193"/>
    </row>
    <row r="12" spans="1:256" ht="15" customHeight="1">
      <c r="A12" s="264"/>
      <c r="B12" s="266"/>
      <c r="C12" s="266"/>
      <c r="D12" s="266"/>
      <c r="E12" s="393"/>
      <c r="F12" s="266"/>
      <c r="G12" s="266"/>
      <c r="H12" s="266"/>
      <c r="I12" s="180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  <c r="FL12" s="193"/>
      <c r="FM12" s="193"/>
      <c r="FN12" s="193"/>
      <c r="FO12" s="193"/>
      <c r="FP12" s="193"/>
      <c r="FQ12" s="193"/>
      <c r="FR12" s="193"/>
      <c r="FS12" s="193"/>
      <c r="FT12" s="193"/>
      <c r="FU12" s="193"/>
      <c r="FV12" s="193"/>
      <c r="FW12" s="193"/>
      <c r="FX12" s="193"/>
      <c r="FY12" s="193"/>
      <c r="FZ12" s="193"/>
      <c r="GA12" s="193"/>
      <c r="GB12" s="193"/>
      <c r="GC12" s="193"/>
      <c r="GD12" s="193"/>
      <c r="GE12" s="193"/>
      <c r="GF12" s="193"/>
      <c r="GG12" s="193"/>
      <c r="GH12" s="193"/>
      <c r="GI12" s="193"/>
      <c r="GJ12" s="193"/>
      <c r="GK12" s="193"/>
      <c r="GL12" s="193"/>
      <c r="GM12" s="193"/>
      <c r="GN12" s="193"/>
      <c r="GO12" s="193"/>
      <c r="GP12" s="193"/>
      <c r="GQ12" s="193"/>
      <c r="GR12" s="193"/>
      <c r="GS12" s="193"/>
      <c r="GT12" s="193"/>
      <c r="GU12" s="193"/>
      <c r="GV12" s="193"/>
      <c r="GW12" s="193"/>
      <c r="GX12" s="193"/>
      <c r="GY12" s="193"/>
      <c r="GZ12" s="193"/>
      <c r="HA12" s="193"/>
      <c r="HB12" s="193"/>
      <c r="HC12" s="193"/>
      <c r="HD12" s="193"/>
      <c r="HE12" s="193"/>
      <c r="HF12" s="193"/>
      <c r="HG12" s="193"/>
      <c r="HH12" s="193"/>
      <c r="HI12" s="193"/>
      <c r="HJ12" s="193"/>
      <c r="HK12" s="193"/>
      <c r="HL12" s="193"/>
      <c r="HM12" s="193"/>
      <c r="HN12" s="193"/>
      <c r="HO12" s="193"/>
      <c r="HP12" s="193"/>
      <c r="HQ12" s="193"/>
      <c r="HR12" s="193"/>
      <c r="HS12" s="193"/>
      <c r="HT12" s="193"/>
      <c r="HU12" s="193"/>
      <c r="HV12" s="193"/>
      <c r="HW12" s="193"/>
      <c r="HX12" s="193"/>
      <c r="HY12" s="193"/>
      <c r="HZ12" s="193"/>
      <c r="IA12" s="193"/>
      <c r="IB12" s="193"/>
      <c r="IC12" s="193"/>
      <c r="ID12" s="193"/>
      <c r="IE12" s="193"/>
      <c r="IF12" s="193"/>
      <c r="IG12" s="193"/>
      <c r="IH12" s="193"/>
      <c r="II12" s="193"/>
      <c r="IJ12" s="193"/>
      <c r="IK12" s="193"/>
      <c r="IL12" s="193"/>
      <c r="IM12" s="193"/>
      <c r="IN12" s="193"/>
      <c r="IO12" s="193"/>
      <c r="IP12" s="193"/>
      <c r="IQ12" s="193"/>
      <c r="IR12" s="193"/>
      <c r="IS12" s="193"/>
      <c r="IT12" s="193"/>
      <c r="IU12" s="193"/>
      <c r="IV12" s="193"/>
    </row>
    <row r="13" spans="1:256" ht="15" customHeight="1">
      <c r="A13" s="267" t="s">
        <v>352</v>
      </c>
      <c r="B13" s="268">
        <v>32.64</v>
      </c>
      <c r="C13" s="269"/>
      <c r="D13" s="268">
        <v>35.698672185661465</v>
      </c>
      <c r="E13" s="393"/>
      <c r="F13" s="268">
        <v>29.94</v>
      </c>
      <c r="G13" s="269"/>
      <c r="H13" s="268">
        <v>32.62309422644339</v>
      </c>
      <c r="I13" s="180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  <c r="FL13" s="193"/>
      <c r="FM13" s="193"/>
      <c r="FN13" s="193"/>
      <c r="FO13" s="193"/>
      <c r="FP13" s="193"/>
      <c r="FQ13" s="193"/>
      <c r="FR13" s="193"/>
      <c r="FS13" s="193"/>
      <c r="FT13" s="193"/>
      <c r="FU13" s="193"/>
      <c r="FV13" s="193"/>
      <c r="FW13" s="193"/>
      <c r="FX13" s="193"/>
      <c r="FY13" s="193"/>
      <c r="FZ13" s="193"/>
      <c r="GA13" s="193"/>
      <c r="GB13" s="193"/>
      <c r="GC13" s="193"/>
      <c r="GD13" s="193"/>
      <c r="GE13" s="193"/>
      <c r="GF13" s="193"/>
      <c r="GG13" s="193"/>
      <c r="GH13" s="193"/>
      <c r="GI13" s="193"/>
      <c r="GJ13" s="193"/>
      <c r="GK13" s="193"/>
      <c r="GL13" s="193"/>
      <c r="GM13" s="193"/>
      <c r="GN13" s="193"/>
      <c r="GO13" s="193"/>
      <c r="GP13" s="193"/>
      <c r="GQ13" s="193"/>
      <c r="GR13" s="193"/>
      <c r="GS13" s="193"/>
      <c r="GT13" s="193"/>
      <c r="GU13" s="193"/>
      <c r="GV13" s="193"/>
      <c r="GW13" s="193"/>
      <c r="GX13" s="193"/>
      <c r="GY13" s="193"/>
      <c r="GZ13" s="193"/>
      <c r="HA13" s="193"/>
      <c r="HB13" s="193"/>
      <c r="HC13" s="193"/>
      <c r="HD13" s="193"/>
      <c r="HE13" s="193"/>
      <c r="HF13" s="193"/>
      <c r="HG13" s="193"/>
      <c r="HH13" s="193"/>
      <c r="HI13" s="193"/>
      <c r="HJ13" s="193"/>
      <c r="HK13" s="193"/>
      <c r="HL13" s="193"/>
      <c r="HM13" s="193"/>
      <c r="HN13" s="193"/>
      <c r="HO13" s="193"/>
      <c r="HP13" s="193"/>
      <c r="HQ13" s="193"/>
      <c r="HR13" s="193"/>
      <c r="HS13" s="193"/>
      <c r="HT13" s="193"/>
      <c r="HU13" s="193"/>
      <c r="HV13" s="193"/>
      <c r="HW13" s="193"/>
      <c r="HX13" s="193"/>
      <c r="HY13" s="193"/>
      <c r="HZ13" s="193"/>
      <c r="IA13" s="193"/>
      <c r="IB13" s="193"/>
      <c r="IC13" s="193"/>
      <c r="ID13" s="193"/>
      <c r="IE13" s="193"/>
      <c r="IF13" s="193"/>
      <c r="IG13" s="193"/>
      <c r="IH13" s="193"/>
      <c r="II13" s="193"/>
      <c r="IJ13" s="193"/>
      <c r="IK13" s="193"/>
      <c r="IL13" s="193"/>
      <c r="IM13" s="193"/>
      <c r="IN13" s="193"/>
      <c r="IO13" s="193"/>
      <c r="IP13" s="193"/>
      <c r="IQ13" s="193"/>
      <c r="IR13" s="193"/>
      <c r="IS13" s="193"/>
      <c r="IT13" s="193"/>
      <c r="IU13" s="193"/>
      <c r="IV13" s="193"/>
    </row>
    <row r="14" spans="1:256" ht="15" customHeight="1">
      <c r="A14" s="267" t="s">
        <v>353</v>
      </c>
      <c r="B14" s="268">
        <v>30.41</v>
      </c>
      <c r="C14" s="269"/>
      <c r="D14" s="268">
        <v>28.10966676743483</v>
      </c>
      <c r="E14" s="393"/>
      <c r="F14" s="268">
        <v>24.71</v>
      </c>
      <c r="G14" s="269"/>
      <c r="H14" s="268">
        <v>23.00674831292177</v>
      </c>
      <c r="I14" s="184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3"/>
      <c r="DX14" s="193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3"/>
      <c r="EM14" s="193"/>
      <c r="EN14" s="193"/>
      <c r="EO14" s="193"/>
      <c r="EP14" s="193"/>
      <c r="EQ14" s="193"/>
      <c r="ER14" s="193"/>
      <c r="ES14" s="193"/>
      <c r="ET14" s="193"/>
      <c r="EU14" s="193"/>
      <c r="EV14" s="193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3"/>
      <c r="FL14" s="193"/>
      <c r="FM14" s="193"/>
      <c r="FN14" s="193"/>
      <c r="FO14" s="193"/>
      <c r="FP14" s="193"/>
      <c r="FQ14" s="193"/>
      <c r="FR14" s="193"/>
      <c r="FS14" s="193"/>
      <c r="FT14" s="193"/>
      <c r="FU14" s="193"/>
      <c r="FV14" s="193"/>
      <c r="FW14" s="193"/>
      <c r="FX14" s="193"/>
      <c r="FY14" s="193"/>
      <c r="FZ14" s="193"/>
      <c r="GA14" s="193"/>
      <c r="GB14" s="193"/>
      <c r="GC14" s="193"/>
      <c r="GD14" s="193"/>
      <c r="GE14" s="193"/>
      <c r="GF14" s="193"/>
      <c r="GG14" s="193"/>
      <c r="GH14" s="193"/>
      <c r="GI14" s="193"/>
      <c r="GJ14" s="193"/>
      <c r="GK14" s="193"/>
      <c r="GL14" s="193"/>
      <c r="GM14" s="193"/>
      <c r="GN14" s="193"/>
      <c r="GO14" s="193"/>
      <c r="GP14" s="193"/>
      <c r="GQ14" s="193"/>
      <c r="GR14" s="193"/>
      <c r="GS14" s="193"/>
      <c r="GT14" s="193"/>
      <c r="GU14" s="193"/>
      <c r="GV14" s="193"/>
      <c r="GW14" s="193"/>
      <c r="GX14" s="193"/>
      <c r="GY14" s="193"/>
      <c r="GZ14" s="193"/>
      <c r="HA14" s="193"/>
      <c r="HB14" s="193"/>
      <c r="HC14" s="193"/>
      <c r="HD14" s="193"/>
      <c r="HE14" s="193"/>
      <c r="HF14" s="193"/>
      <c r="HG14" s="193"/>
      <c r="HH14" s="193"/>
      <c r="HI14" s="193"/>
      <c r="HJ14" s="193"/>
      <c r="HK14" s="193"/>
      <c r="HL14" s="193"/>
      <c r="HM14" s="193"/>
      <c r="HN14" s="193"/>
      <c r="HO14" s="193"/>
      <c r="HP14" s="193"/>
      <c r="HQ14" s="193"/>
      <c r="HR14" s="193"/>
      <c r="HS14" s="193"/>
      <c r="HT14" s="193"/>
      <c r="HU14" s="193"/>
      <c r="HV14" s="193"/>
      <c r="HW14" s="193"/>
      <c r="HX14" s="193"/>
      <c r="HY14" s="193"/>
      <c r="HZ14" s="193"/>
      <c r="IA14" s="193"/>
      <c r="IB14" s="193"/>
      <c r="IC14" s="193"/>
      <c r="ID14" s="193"/>
      <c r="IE14" s="193"/>
      <c r="IF14" s="193"/>
      <c r="IG14" s="193"/>
      <c r="IH14" s="193"/>
      <c r="II14" s="193"/>
      <c r="IJ14" s="193"/>
      <c r="IK14" s="193"/>
      <c r="IL14" s="193"/>
      <c r="IM14" s="193"/>
      <c r="IN14" s="193"/>
      <c r="IO14" s="193"/>
      <c r="IP14" s="193"/>
      <c r="IQ14" s="193"/>
      <c r="IR14" s="193"/>
      <c r="IS14" s="193"/>
      <c r="IT14" s="193"/>
      <c r="IU14" s="193"/>
      <c r="IV14" s="193"/>
    </row>
    <row r="15" spans="1:256" ht="15" customHeight="1">
      <c r="A15" s="267" t="s">
        <v>354</v>
      </c>
      <c r="B15" s="268">
        <v>12.4</v>
      </c>
      <c r="C15" s="269"/>
      <c r="D15" s="268">
        <v>11.537567146478153</v>
      </c>
      <c r="E15" s="393"/>
      <c r="F15" s="268">
        <v>12.74</v>
      </c>
      <c r="G15" s="269"/>
      <c r="H15" s="268">
        <v>10.80354911272182</v>
      </c>
      <c r="I15" s="180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3"/>
      <c r="DX15" s="193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3"/>
      <c r="EM15" s="193"/>
      <c r="EN15" s="193"/>
      <c r="EO15" s="193"/>
      <c r="EP15" s="193"/>
      <c r="EQ15" s="193"/>
      <c r="ER15" s="193"/>
      <c r="ES15" s="193"/>
      <c r="ET15" s="193"/>
      <c r="EU15" s="193"/>
      <c r="EV15" s="193"/>
      <c r="EW15" s="193"/>
      <c r="EX15" s="193"/>
      <c r="EY15" s="193"/>
      <c r="EZ15" s="193"/>
      <c r="FA15" s="193"/>
      <c r="FB15" s="193"/>
      <c r="FC15" s="193"/>
      <c r="FD15" s="193"/>
      <c r="FE15" s="193"/>
      <c r="FF15" s="193"/>
      <c r="FG15" s="193"/>
      <c r="FH15" s="193"/>
      <c r="FI15" s="193"/>
      <c r="FJ15" s="193"/>
      <c r="FK15" s="193"/>
      <c r="FL15" s="193"/>
      <c r="FM15" s="193"/>
      <c r="FN15" s="193"/>
      <c r="FO15" s="193"/>
      <c r="FP15" s="193"/>
      <c r="FQ15" s="193"/>
      <c r="FR15" s="193"/>
      <c r="FS15" s="193"/>
      <c r="FT15" s="193"/>
      <c r="FU15" s="193"/>
      <c r="FV15" s="193"/>
      <c r="FW15" s="193"/>
      <c r="FX15" s="193"/>
      <c r="FY15" s="193"/>
      <c r="FZ15" s="193"/>
      <c r="GA15" s="193"/>
      <c r="GB15" s="193"/>
      <c r="GC15" s="193"/>
      <c r="GD15" s="193"/>
      <c r="GE15" s="193"/>
      <c r="GF15" s="193"/>
      <c r="GG15" s="193"/>
      <c r="GH15" s="193"/>
      <c r="GI15" s="193"/>
      <c r="GJ15" s="193"/>
      <c r="GK15" s="193"/>
      <c r="GL15" s="193"/>
      <c r="GM15" s="193"/>
      <c r="GN15" s="193"/>
      <c r="GO15" s="193"/>
      <c r="GP15" s="193"/>
      <c r="GQ15" s="193"/>
      <c r="GR15" s="193"/>
      <c r="GS15" s="193"/>
      <c r="GT15" s="193"/>
      <c r="GU15" s="193"/>
      <c r="GV15" s="193"/>
      <c r="GW15" s="193"/>
      <c r="GX15" s="193"/>
      <c r="GY15" s="193"/>
      <c r="GZ15" s="193"/>
      <c r="HA15" s="193"/>
      <c r="HB15" s="193"/>
      <c r="HC15" s="193"/>
      <c r="HD15" s="193"/>
      <c r="HE15" s="193"/>
      <c r="HF15" s="193"/>
      <c r="HG15" s="193"/>
      <c r="HH15" s="193"/>
      <c r="HI15" s="193"/>
      <c r="HJ15" s="193"/>
      <c r="HK15" s="193"/>
      <c r="HL15" s="193"/>
      <c r="HM15" s="193"/>
      <c r="HN15" s="193"/>
      <c r="HO15" s="193"/>
      <c r="HP15" s="193"/>
      <c r="HQ15" s="193"/>
      <c r="HR15" s="193"/>
      <c r="HS15" s="193"/>
      <c r="HT15" s="193"/>
      <c r="HU15" s="193"/>
      <c r="HV15" s="193"/>
      <c r="HW15" s="193"/>
      <c r="HX15" s="193"/>
      <c r="HY15" s="193"/>
      <c r="HZ15" s="193"/>
      <c r="IA15" s="193"/>
      <c r="IB15" s="193"/>
      <c r="IC15" s="193"/>
      <c r="ID15" s="193"/>
      <c r="IE15" s="193"/>
      <c r="IF15" s="193"/>
      <c r="IG15" s="193"/>
      <c r="IH15" s="193"/>
      <c r="II15" s="193"/>
      <c r="IJ15" s="193"/>
      <c r="IK15" s="193"/>
      <c r="IL15" s="193"/>
      <c r="IM15" s="193"/>
      <c r="IN15" s="193"/>
      <c r="IO15" s="193"/>
      <c r="IP15" s="193"/>
      <c r="IQ15" s="193"/>
      <c r="IR15" s="193"/>
      <c r="IS15" s="193"/>
      <c r="IT15" s="193"/>
      <c r="IU15" s="193"/>
      <c r="IV15" s="193"/>
    </row>
    <row r="16" spans="1:256" ht="15" customHeight="1">
      <c r="A16" s="267" t="s">
        <v>355</v>
      </c>
      <c r="B16" s="268">
        <v>10.2</v>
      </c>
      <c r="C16" s="269"/>
      <c r="D16" s="268">
        <v>10.116736041671512</v>
      </c>
      <c r="E16" s="393"/>
      <c r="F16" s="268">
        <v>9.86</v>
      </c>
      <c r="G16" s="269"/>
      <c r="H16" s="268">
        <v>9.928767808047988</v>
      </c>
      <c r="I16" s="180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  <c r="FG16" s="193"/>
      <c r="FH16" s="193"/>
      <c r="FI16" s="193"/>
      <c r="FJ16" s="193"/>
      <c r="FK16" s="193"/>
      <c r="FL16" s="193"/>
      <c r="FM16" s="193"/>
      <c r="FN16" s="193"/>
      <c r="FO16" s="193"/>
      <c r="FP16" s="193"/>
      <c r="FQ16" s="193"/>
      <c r="FR16" s="193"/>
      <c r="FS16" s="193"/>
      <c r="FT16" s="193"/>
      <c r="FU16" s="193"/>
      <c r="FV16" s="193"/>
      <c r="FW16" s="193"/>
      <c r="FX16" s="193"/>
      <c r="FY16" s="193"/>
      <c r="FZ16" s="193"/>
      <c r="GA16" s="193"/>
      <c r="GB16" s="193"/>
      <c r="GC16" s="193"/>
      <c r="GD16" s="193"/>
      <c r="GE16" s="193"/>
      <c r="GF16" s="193"/>
      <c r="GG16" s="193"/>
      <c r="GH16" s="193"/>
      <c r="GI16" s="193"/>
      <c r="GJ16" s="193"/>
      <c r="GK16" s="193"/>
      <c r="GL16" s="193"/>
      <c r="GM16" s="193"/>
      <c r="GN16" s="193"/>
      <c r="GO16" s="193"/>
      <c r="GP16" s="193"/>
      <c r="GQ16" s="193"/>
      <c r="GR16" s="193"/>
      <c r="GS16" s="193"/>
      <c r="GT16" s="193"/>
      <c r="GU16" s="193"/>
      <c r="GV16" s="193"/>
      <c r="GW16" s="193"/>
      <c r="GX16" s="193"/>
      <c r="GY16" s="193"/>
      <c r="GZ16" s="193"/>
      <c r="HA16" s="193"/>
      <c r="HB16" s="193"/>
      <c r="HC16" s="193"/>
      <c r="HD16" s="193"/>
      <c r="HE16" s="193"/>
      <c r="HF16" s="193"/>
      <c r="HG16" s="193"/>
      <c r="HH16" s="193"/>
      <c r="HI16" s="193"/>
      <c r="HJ16" s="193"/>
      <c r="HK16" s="193"/>
      <c r="HL16" s="193"/>
      <c r="HM16" s="193"/>
      <c r="HN16" s="193"/>
      <c r="HO16" s="193"/>
      <c r="HP16" s="193"/>
      <c r="HQ16" s="193"/>
      <c r="HR16" s="193"/>
      <c r="HS16" s="193"/>
      <c r="HT16" s="193"/>
      <c r="HU16" s="193"/>
      <c r="HV16" s="193"/>
      <c r="HW16" s="193"/>
      <c r="HX16" s="193"/>
      <c r="HY16" s="193"/>
      <c r="HZ16" s="193"/>
      <c r="IA16" s="193"/>
      <c r="IB16" s="193"/>
      <c r="IC16" s="193"/>
      <c r="ID16" s="193"/>
      <c r="IE16" s="193"/>
      <c r="IF16" s="193"/>
      <c r="IG16" s="193"/>
      <c r="IH16" s="193"/>
      <c r="II16" s="193"/>
      <c r="IJ16" s="193"/>
      <c r="IK16" s="193"/>
      <c r="IL16" s="193"/>
      <c r="IM16" s="193"/>
      <c r="IN16" s="193"/>
      <c r="IO16" s="193"/>
      <c r="IP16" s="193"/>
      <c r="IQ16" s="193"/>
      <c r="IR16" s="193"/>
      <c r="IS16" s="193"/>
      <c r="IT16" s="193"/>
      <c r="IU16" s="193"/>
      <c r="IV16" s="193"/>
    </row>
    <row r="17" spans="1:256" ht="15" customHeight="1">
      <c r="A17" s="267" t="s">
        <v>356</v>
      </c>
      <c r="B17" s="268">
        <v>5.51</v>
      </c>
      <c r="C17" s="269"/>
      <c r="D17" s="268">
        <v>5.017091830802502</v>
      </c>
      <c r="E17" s="393"/>
      <c r="F17" s="268">
        <v>6.6</v>
      </c>
      <c r="G17" s="269"/>
      <c r="H17" s="268">
        <v>6.354661334666333</v>
      </c>
      <c r="I17" s="184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3"/>
      <c r="ES17" s="193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3"/>
      <c r="FL17" s="193"/>
      <c r="FM17" s="193"/>
      <c r="FN17" s="193"/>
      <c r="FO17" s="193"/>
      <c r="FP17" s="193"/>
      <c r="FQ17" s="193"/>
      <c r="FR17" s="193"/>
      <c r="FS17" s="193"/>
      <c r="FT17" s="193"/>
      <c r="FU17" s="193"/>
      <c r="FV17" s="193"/>
      <c r="FW17" s="193"/>
      <c r="FX17" s="193"/>
      <c r="FY17" s="193"/>
      <c r="FZ17" s="193"/>
      <c r="GA17" s="193"/>
      <c r="GB17" s="193"/>
      <c r="GC17" s="193"/>
      <c r="GD17" s="193"/>
      <c r="GE17" s="193"/>
      <c r="GF17" s="193"/>
      <c r="GG17" s="193"/>
      <c r="GH17" s="193"/>
      <c r="GI17" s="193"/>
      <c r="GJ17" s="193"/>
      <c r="GK17" s="193"/>
      <c r="GL17" s="193"/>
      <c r="GM17" s="193"/>
      <c r="GN17" s="193"/>
      <c r="GO17" s="193"/>
      <c r="GP17" s="193"/>
      <c r="GQ17" s="193"/>
      <c r="GR17" s="193"/>
      <c r="GS17" s="193"/>
      <c r="GT17" s="193"/>
      <c r="GU17" s="193"/>
      <c r="GV17" s="193"/>
      <c r="GW17" s="193"/>
      <c r="GX17" s="193"/>
      <c r="GY17" s="193"/>
      <c r="GZ17" s="193"/>
      <c r="HA17" s="193"/>
      <c r="HB17" s="193"/>
      <c r="HC17" s="193"/>
      <c r="HD17" s="193"/>
      <c r="HE17" s="193"/>
      <c r="HF17" s="193"/>
      <c r="HG17" s="193"/>
      <c r="HH17" s="193"/>
      <c r="HI17" s="193"/>
      <c r="HJ17" s="193"/>
      <c r="HK17" s="193"/>
      <c r="HL17" s="193"/>
      <c r="HM17" s="193"/>
      <c r="HN17" s="193"/>
      <c r="HO17" s="193"/>
      <c r="HP17" s="193"/>
      <c r="HQ17" s="193"/>
      <c r="HR17" s="193"/>
      <c r="HS17" s="193"/>
      <c r="HT17" s="193"/>
      <c r="HU17" s="193"/>
      <c r="HV17" s="193"/>
      <c r="HW17" s="193"/>
      <c r="HX17" s="193"/>
      <c r="HY17" s="193"/>
      <c r="HZ17" s="193"/>
      <c r="IA17" s="193"/>
      <c r="IB17" s="193"/>
      <c r="IC17" s="193"/>
      <c r="ID17" s="193"/>
      <c r="IE17" s="193"/>
      <c r="IF17" s="193"/>
      <c r="IG17" s="193"/>
      <c r="IH17" s="193"/>
      <c r="II17" s="193"/>
      <c r="IJ17" s="193"/>
      <c r="IK17" s="193"/>
      <c r="IL17" s="193"/>
      <c r="IM17" s="193"/>
      <c r="IN17" s="193"/>
      <c r="IO17" s="193"/>
      <c r="IP17" s="193"/>
      <c r="IQ17" s="193"/>
      <c r="IR17" s="193"/>
      <c r="IS17" s="193"/>
      <c r="IT17" s="193"/>
      <c r="IU17" s="193"/>
      <c r="IV17" s="193"/>
    </row>
    <row r="18" spans="1:256" ht="15" customHeight="1">
      <c r="A18" s="267" t="s">
        <v>357</v>
      </c>
      <c r="B18" s="268">
        <v>3.23</v>
      </c>
      <c r="C18" s="270"/>
      <c r="D18" s="268">
        <v>2.775387763644397</v>
      </c>
      <c r="E18" s="393"/>
      <c r="F18" s="268">
        <v>4.68</v>
      </c>
      <c r="G18" s="270"/>
      <c r="H18" s="268">
        <v>4.761309672581855</v>
      </c>
      <c r="I18" s="184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3"/>
      <c r="ER18" s="193"/>
      <c r="ES18" s="193"/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  <c r="FG18" s="193"/>
      <c r="FH18" s="193"/>
      <c r="FI18" s="193"/>
      <c r="FJ18" s="193"/>
      <c r="FK18" s="193"/>
      <c r="FL18" s="193"/>
      <c r="FM18" s="193"/>
      <c r="FN18" s="193"/>
      <c r="FO18" s="193"/>
      <c r="FP18" s="193"/>
      <c r="FQ18" s="193"/>
      <c r="FR18" s="193"/>
      <c r="FS18" s="193"/>
      <c r="FT18" s="193"/>
      <c r="FU18" s="193"/>
      <c r="FV18" s="193"/>
      <c r="FW18" s="193"/>
      <c r="FX18" s="193"/>
      <c r="FY18" s="193"/>
      <c r="FZ18" s="193"/>
      <c r="GA18" s="193"/>
      <c r="GB18" s="193"/>
      <c r="GC18" s="193"/>
      <c r="GD18" s="193"/>
      <c r="GE18" s="193"/>
      <c r="GF18" s="193"/>
      <c r="GG18" s="193"/>
      <c r="GH18" s="193"/>
      <c r="GI18" s="193"/>
      <c r="GJ18" s="193"/>
      <c r="GK18" s="193"/>
      <c r="GL18" s="193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93"/>
      <c r="HK18" s="193"/>
      <c r="HL18" s="193"/>
      <c r="HM18" s="193"/>
      <c r="HN18" s="193"/>
      <c r="HO18" s="193"/>
      <c r="HP18" s="193"/>
      <c r="HQ18" s="193"/>
      <c r="HR18" s="193"/>
      <c r="HS18" s="193"/>
      <c r="HT18" s="193"/>
      <c r="HU18" s="193"/>
      <c r="HV18" s="193"/>
      <c r="HW18" s="193"/>
      <c r="HX18" s="193"/>
      <c r="HY18" s="193"/>
      <c r="HZ18" s="193"/>
      <c r="IA18" s="193"/>
      <c r="IB18" s="193"/>
      <c r="IC18" s="193"/>
      <c r="ID18" s="193"/>
      <c r="IE18" s="193"/>
      <c r="IF18" s="193"/>
      <c r="IG18" s="193"/>
      <c r="IH18" s="193"/>
      <c r="II18" s="193"/>
      <c r="IJ18" s="193"/>
      <c r="IK18" s="193"/>
      <c r="IL18" s="193"/>
      <c r="IM18" s="193"/>
      <c r="IN18" s="193"/>
      <c r="IO18" s="193"/>
      <c r="IP18" s="193"/>
      <c r="IQ18" s="193"/>
      <c r="IR18" s="193"/>
      <c r="IS18" s="193"/>
      <c r="IT18" s="193"/>
      <c r="IU18" s="193"/>
      <c r="IV18" s="193"/>
    </row>
    <row r="19" spans="1:256" ht="15" customHeight="1">
      <c r="A19" s="267" t="s">
        <v>358</v>
      </c>
      <c r="B19" s="268">
        <v>5.61</v>
      </c>
      <c r="C19" s="270"/>
      <c r="D19" s="268">
        <v>6.744878264307141</v>
      </c>
      <c r="E19" s="393"/>
      <c r="F19" s="268">
        <v>11.47</v>
      </c>
      <c r="G19" s="270"/>
      <c r="H19" s="268">
        <v>12.521869532616845</v>
      </c>
      <c r="I19" s="184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3"/>
      <c r="DX19" s="193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3"/>
      <c r="EM19" s="193"/>
      <c r="EN19" s="193"/>
      <c r="EO19" s="193"/>
      <c r="EP19" s="193"/>
      <c r="EQ19" s="193"/>
      <c r="ER19" s="193"/>
      <c r="ES19" s="193"/>
      <c r="ET19" s="193"/>
      <c r="EU19" s="193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3"/>
      <c r="IH19" s="193"/>
      <c r="II19" s="193"/>
      <c r="IJ19" s="193"/>
      <c r="IK19" s="193"/>
      <c r="IL19" s="193"/>
      <c r="IM19" s="193"/>
      <c r="IN19" s="193"/>
      <c r="IO19" s="193"/>
      <c r="IP19" s="193"/>
      <c r="IQ19" s="193"/>
      <c r="IR19" s="193"/>
      <c r="IS19" s="193"/>
      <c r="IT19" s="193"/>
      <c r="IU19" s="193"/>
      <c r="IV19" s="193"/>
    </row>
    <row r="20" spans="1:256" ht="15" customHeight="1">
      <c r="A20" s="447"/>
      <c r="B20" s="393"/>
      <c r="C20" s="393"/>
      <c r="D20" s="393"/>
      <c r="E20" s="393"/>
      <c r="F20" s="393"/>
      <c r="G20" s="393"/>
      <c r="H20" s="393"/>
      <c r="I20" s="184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  <c r="IA20" s="193"/>
      <c r="IB20" s="193"/>
      <c r="IC20" s="193"/>
      <c r="ID20" s="193"/>
      <c r="IE20" s="193"/>
      <c r="IF20" s="193"/>
      <c r="IG20" s="193"/>
      <c r="IH20" s="193"/>
      <c r="II20" s="193"/>
      <c r="IJ20" s="193"/>
      <c r="IK20" s="193"/>
      <c r="IL20" s="193"/>
      <c r="IM20" s="193"/>
      <c r="IN20" s="193"/>
      <c r="IO20" s="193"/>
      <c r="IP20" s="193"/>
      <c r="IQ20" s="193"/>
      <c r="IR20" s="193"/>
      <c r="IS20" s="193"/>
      <c r="IT20" s="193"/>
      <c r="IU20" s="193"/>
      <c r="IV20" s="193"/>
    </row>
    <row r="21" spans="1:256" ht="26.25" customHeight="1">
      <c r="A21" s="448" t="s">
        <v>440</v>
      </c>
      <c r="B21" s="448"/>
      <c r="C21" s="448"/>
      <c r="D21" s="448"/>
      <c r="E21" s="448"/>
      <c r="F21" s="448"/>
      <c r="G21" s="448"/>
      <c r="H21" s="448"/>
      <c r="I21" s="184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</row>
    <row r="22" spans="1:256" ht="15" customHeight="1">
      <c r="A22" s="383"/>
      <c r="B22" s="383"/>
      <c r="C22" s="383"/>
      <c r="D22" s="383"/>
      <c r="E22" s="383"/>
      <c r="F22" s="383"/>
      <c r="G22" s="383"/>
      <c r="H22" s="383"/>
      <c r="I22" s="12"/>
      <c r="J22" s="12"/>
      <c r="K22" s="12"/>
      <c r="L22" s="12"/>
      <c r="M22" s="12"/>
      <c r="N22" s="12"/>
      <c r="O22" s="12"/>
      <c r="P22" s="12"/>
      <c r="Q22" s="12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193"/>
      <c r="FL22" s="193"/>
      <c r="FM22" s="193"/>
      <c r="FN22" s="193"/>
      <c r="FO22" s="193"/>
      <c r="FP22" s="193"/>
      <c r="FQ22" s="193"/>
      <c r="FR22" s="193"/>
      <c r="FS22" s="193"/>
      <c r="FT22" s="193"/>
      <c r="FU22" s="193"/>
      <c r="FV22" s="193"/>
      <c r="FW22" s="193"/>
      <c r="FX22" s="193"/>
      <c r="FY22" s="193"/>
      <c r="FZ22" s="193"/>
      <c r="GA22" s="193"/>
      <c r="GB22" s="193"/>
      <c r="GC22" s="193"/>
      <c r="GD22" s="193"/>
      <c r="GE22" s="193"/>
      <c r="GF22" s="193"/>
      <c r="GG22" s="193"/>
      <c r="GH22" s="193"/>
      <c r="GI22" s="193"/>
      <c r="GJ22" s="193"/>
      <c r="GK22" s="193"/>
      <c r="GL22" s="193"/>
      <c r="GM22" s="193"/>
      <c r="GN22" s="193"/>
      <c r="GO22" s="193"/>
      <c r="GP22" s="193"/>
      <c r="GQ22" s="193"/>
      <c r="GR22" s="193"/>
      <c r="GS22" s="193"/>
      <c r="GT22" s="193"/>
      <c r="GU22" s="193"/>
      <c r="GV22" s="193"/>
      <c r="GW22" s="193"/>
      <c r="GX22" s="193"/>
      <c r="GY22" s="193"/>
      <c r="GZ22" s="193"/>
      <c r="HA22" s="193"/>
      <c r="HB22" s="193"/>
      <c r="HC22" s="193"/>
      <c r="HD22" s="193"/>
      <c r="HE22" s="193"/>
      <c r="HF22" s="193"/>
      <c r="HG22" s="193"/>
      <c r="HH22" s="193"/>
      <c r="HI22" s="193"/>
      <c r="HJ22" s="193"/>
      <c r="HK22" s="193"/>
      <c r="HL22" s="193"/>
      <c r="HM22" s="193"/>
      <c r="HN22" s="193"/>
      <c r="HO22" s="193"/>
      <c r="HP22" s="193"/>
      <c r="HQ22" s="193"/>
      <c r="HR22" s="193"/>
      <c r="HS22" s="193"/>
      <c r="HT22" s="193"/>
      <c r="HU22" s="193"/>
      <c r="HV22" s="193"/>
      <c r="HW22" s="193"/>
      <c r="HX22" s="193"/>
      <c r="HY22" s="193"/>
      <c r="HZ22" s="193"/>
      <c r="IA22" s="193"/>
      <c r="IB22" s="193"/>
      <c r="IC22" s="193"/>
      <c r="ID22" s="193"/>
      <c r="IE22" s="193"/>
      <c r="IF22" s="193"/>
      <c r="IG22" s="193"/>
      <c r="IH22" s="193"/>
      <c r="II22" s="193"/>
      <c r="IJ22" s="193"/>
      <c r="IK22" s="193"/>
      <c r="IL22" s="193"/>
      <c r="IM22" s="193"/>
      <c r="IN22" s="193"/>
      <c r="IO22" s="193"/>
      <c r="IP22" s="193"/>
      <c r="IQ22" s="193"/>
      <c r="IR22" s="193"/>
      <c r="IS22" s="193"/>
      <c r="IT22" s="193"/>
      <c r="IU22" s="193"/>
      <c r="IV22" s="193"/>
    </row>
    <row r="23" spans="1:256" ht="15" customHeight="1">
      <c r="A23" s="171"/>
      <c r="I23" s="184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3"/>
      <c r="FL23" s="193"/>
      <c r="FM23" s="193"/>
      <c r="FN23" s="193"/>
      <c r="FO23" s="193"/>
      <c r="FP23" s="193"/>
      <c r="FQ23" s="193"/>
      <c r="FR23" s="193"/>
      <c r="FS23" s="193"/>
      <c r="FT23" s="193"/>
      <c r="FU23" s="193"/>
      <c r="FV23" s="193"/>
      <c r="FW23" s="193"/>
      <c r="FX23" s="193"/>
      <c r="FY23" s="193"/>
      <c r="FZ23" s="193"/>
      <c r="GA23" s="193"/>
      <c r="GB23" s="193"/>
      <c r="GC23" s="193"/>
      <c r="GD23" s="193"/>
      <c r="GE23" s="193"/>
      <c r="GF23" s="193"/>
      <c r="GG23" s="193"/>
      <c r="GH23" s="193"/>
      <c r="GI23" s="193"/>
      <c r="GJ23" s="193"/>
      <c r="GK23" s="193"/>
      <c r="GL23" s="193"/>
      <c r="GM23" s="193"/>
      <c r="GN23" s="193"/>
      <c r="GO23" s="193"/>
      <c r="GP23" s="193"/>
      <c r="GQ23" s="193"/>
      <c r="GR23" s="193"/>
      <c r="GS23" s="193"/>
      <c r="GT23" s="193"/>
      <c r="GU23" s="193"/>
      <c r="GV23" s="193"/>
      <c r="GW23" s="193"/>
      <c r="GX23" s="193"/>
      <c r="GY23" s="193"/>
      <c r="GZ23" s="193"/>
      <c r="HA23" s="193"/>
      <c r="HB23" s="193"/>
      <c r="HC23" s="193"/>
      <c r="HD23" s="193"/>
      <c r="HE23" s="193"/>
      <c r="HF23" s="193"/>
      <c r="HG23" s="193"/>
      <c r="HH23" s="193"/>
      <c r="HI23" s="193"/>
      <c r="HJ23" s="193"/>
      <c r="HK23" s="193"/>
      <c r="HL23" s="193"/>
      <c r="HM23" s="193"/>
      <c r="HN23" s="193"/>
      <c r="HO23" s="193"/>
      <c r="HP23" s="193"/>
      <c r="HQ23" s="193"/>
      <c r="HR23" s="193"/>
      <c r="HS23" s="193"/>
      <c r="HT23" s="193"/>
      <c r="HU23" s="193"/>
      <c r="HV23" s="193"/>
      <c r="HW23" s="193"/>
      <c r="HX23" s="193"/>
      <c r="HY23" s="193"/>
      <c r="HZ23" s="193"/>
      <c r="IA23" s="193"/>
      <c r="IB23" s="193"/>
      <c r="IC23" s="193"/>
      <c r="ID23" s="193"/>
      <c r="IE23" s="193"/>
      <c r="IF23" s="193"/>
      <c r="IG23" s="193"/>
      <c r="IH23" s="193"/>
      <c r="II23" s="193"/>
      <c r="IJ23" s="193"/>
      <c r="IK23" s="193"/>
      <c r="IL23" s="193"/>
      <c r="IM23" s="193"/>
      <c r="IN23" s="193"/>
      <c r="IO23" s="193"/>
      <c r="IP23" s="193"/>
      <c r="IQ23" s="193"/>
      <c r="IR23" s="193"/>
      <c r="IS23" s="193"/>
      <c r="IT23" s="193"/>
      <c r="IU23" s="193"/>
      <c r="IV23" s="193"/>
    </row>
    <row r="24" spans="1:256" ht="15" customHeight="1">
      <c r="A24" s="234"/>
      <c r="B24" s="193"/>
      <c r="C24" s="193"/>
      <c r="D24" s="193"/>
      <c r="E24" s="193"/>
      <c r="F24" s="193"/>
      <c r="G24" s="193"/>
      <c r="H24" s="193"/>
      <c r="I24" s="184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  <c r="FY24" s="193"/>
      <c r="FZ24" s="193"/>
      <c r="GA24" s="193"/>
      <c r="GB24" s="193"/>
      <c r="GC24" s="193"/>
      <c r="GD24" s="193"/>
      <c r="GE24" s="193"/>
      <c r="GF24" s="193"/>
      <c r="GG24" s="193"/>
      <c r="GH24" s="193"/>
      <c r="GI24" s="193"/>
      <c r="GJ24" s="193"/>
      <c r="GK24" s="193"/>
      <c r="GL24" s="193"/>
      <c r="GM24" s="193"/>
      <c r="GN24" s="193"/>
      <c r="GO24" s="193"/>
      <c r="GP24" s="193"/>
      <c r="GQ24" s="193"/>
      <c r="GR24" s="193"/>
      <c r="GS24" s="193"/>
      <c r="GT24" s="193"/>
      <c r="GU24" s="193"/>
      <c r="GV24" s="193"/>
      <c r="GW24" s="193"/>
      <c r="GX24" s="193"/>
      <c r="GY24" s="193"/>
      <c r="GZ24" s="193"/>
      <c r="HA24" s="193"/>
      <c r="HB24" s="193"/>
      <c r="HC24" s="193"/>
      <c r="HD24" s="193"/>
      <c r="HE24" s="193"/>
      <c r="HF24" s="193"/>
      <c r="HG24" s="193"/>
      <c r="HH24" s="193"/>
      <c r="HI24" s="193"/>
      <c r="HJ24" s="193"/>
      <c r="HK24" s="193"/>
      <c r="HL24" s="193"/>
      <c r="HM24" s="193"/>
      <c r="HN24" s="193"/>
      <c r="HO24" s="193"/>
      <c r="HP24" s="193"/>
      <c r="HQ24" s="193"/>
      <c r="HR24" s="193"/>
      <c r="HS24" s="193"/>
      <c r="HT24" s="193"/>
      <c r="HU24" s="193"/>
      <c r="HV24" s="193"/>
      <c r="HW24" s="193"/>
      <c r="HX24" s="193"/>
      <c r="HY24" s="193"/>
      <c r="HZ24" s="193"/>
      <c r="IA24" s="193"/>
      <c r="IB24" s="193"/>
      <c r="IC24" s="193"/>
      <c r="ID24" s="193"/>
      <c r="IE24" s="193"/>
      <c r="IF24" s="193"/>
      <c r="IG24" s="193"/>
      <c r="IH24" s="193"/>
      <c r="II24" s="193"/>
      <c r="IJ24" s="193"/>
      <c r="IK24" s="193"/>
      <c r="IL24" s="193"/>
      <c r="IM24" s="193"/>
      <c r="IN24" s="193"/>
      <c r="IO24" s="193"/>
      <c r="IP24" s="193"/>
      <c r="IQ24" s="193"/>
      <c r="IR24" s="193"/>
      <c r="IS24" s="193"/>
      <c r="IT24" s="193"/>
      <c r="IU24" s="193"/>
      <c r="IV24" s="193"/>
    </row>
    <row r="25" spans="1:256" ht="15" customHeight="1">
      <c r="A25" s="234"/>
      <c r="B25" s="193"/>
      <c r="C25" s="193"/>
      <c r="D25" s="193"/>
      <c r="E25" s="193"/>
      <c r="F25" s="193"/>
      <c r="G25" s="193"/>
      <c r="H25" s="193"/>
      <c r="I25" s="184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  <c r="IA25" s="193"/>
      <c r="IB25" s="193"/>
      <c r="IC25" s="193"/>
      <c r="ID25" s="193"/>
      <c r="IE25" s="193"/>
      <c r="IF25" s="193"/>
      <c r="IG25" s="193"/>
      <c r="IH25" s="193"/>
      <c r="II25" s="193"/>
      <c r="IJ25" s="193"/>
      <c r="IK25" s="193"/>
      <c r="IL25" s="193"/>
      <c r="IM25" s="193"/>
      <c r="IN25" s="193"/>
      <c r="IO25" s="193"/>
      <c r="IP25" s="193"/>
      <c r="IQ25" s="193"/>
      <c r="IR25" s="193"/>
      <c r="IS25" s="193"/>
      <c r="IT25" s="193"/>
      <c r="IU25" s="193"/>
      <c r="IV25" s="193"/>
    </row>
    <row r="26" spans="1:256" ht="11.25">
      <c r="A26" s="234"/>
      <c r="B26" s="193"/>
      <c r="C26" s="193"/>
      <c r="D26" s="193"/>
      <c r="E26" s="193"/>
      <c r="F26" s="193"/>
      <c r="G26" s="193"/>
      <c r="H26" s="193"/>
      <c r="I26" s="180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  <c r="IA26" s="193"/>
      <c r="IB26" s="193"/>
      <c r="IC26" s="193"/>
      <c r="ID26" s="193"/>
      <c r="IE26" s="193"/>
      <c r="IF26" s="193"/>
      <c r="IG26" s="193"/>
      <c r="IH26" s="193"/>
      <c r="II26" s="193"/>
      <c r="IJ26" s="193"/>
      <c r="IK26" s="193"/>
      <c r="IL26" s="193"/>
      <c r="IM26" s="193"/>
      <c r="IN26" s="193"/>
      <c r="IO26" s="193"/>
      <c r="IP26" s="193"/>
      <c r="IQ26" s="193"/>
      <c r="IR26" s="193"/>
      <c r="IS26" s="193"/>
      <c r="IT26" s="193"/>
      <c r="IU26" s="193"/>
      <c r="IV26" s="193"/>
    </row>
    <row r="27" spans="1:240" ht="11.25">
      <c r="A27" s="234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</row>
    <row r="28" spans="1:240" ht="11.25">
      <c r="A28" s="234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  <c r="IA28" s="193"/>
      <c r="IB28" s="193"/>
      <c r="IC28" s="193"/>
      <c r="ID28" s="193"/>
      <c r="IE28" s="193"/>
      <c r="IF28" s="193"/>
    </row>
    <row r="29" spans="1:8" ht="11.25">
      <c r="A29" s="234"/>
      <c r="B29" s="193"/>
      <c r="C29" s="193"/>
      <c r="D29" s="193"/>
      <c r="E29" s="193"/>
      <c r="F29" s="193"/>
      <c r="G29" s="193"/>
      <c r="H29" s="193"/>
    </row>
    <row r="30" spans="1:8" ht="11.25">
      <c r="A30" s="234"/>
      <c r="B30" s="193"/>
      <c r="C30" s="193"/>
      <c r="D30" s="193"/>
      <c r="E30" s="193"/>
      <c r="F30" s="193"/>
      <c r="G30" s="193"/>
      <c r="H30" s="193"/>
    </row>
    <row r="31" spans="1:8" ht="11.25">
      <c r="A31" s="234"/>
      <c r="B31" s="193"/>
      <c r="C31" s="193"/>
      <c r="D31" s="193"/>
      <c r="E31" s="193"/>
      <c r="F31" s="193"/>
      <c r="G31" s="193"/>
      <c r="H31" s="193"/>
    </row>
    <row r="32" spans="1:8" ht="11.25">
      <c r="A32" s="234"/>
      <c r="B32" s="193"/>
      <c r="C32" s="193"/>
      <c r="D32" s="193"/>
      <c r="E32" s="193"/>
      <c r="F32" s="193"/>
      <c r="G32" s="193"/>
      <c r="H32" s="193"/>
    </row>
    <row r="33" spans="1:8" ht="11.25">
      <c r="A33" s="234"/>
      <c r="B33" s="193"/>
      <c r="C33" s="193"/>
      <c r="D33" s="193"/>
      <c r="E33" s="193"/>
      <c r="F33" s="193"/>
      <c r="G33" s="193"/>
      <c r="H33" s="193"/>
    </row>
    <row r="34" spans="1:8" ht="11.25">
      <c r="A34" s="234"/>
      <c r="B34" s="193"/>
      <c r="C34" s="193"/>
      <c r="D34" s="193"/>
      <c r="E34" s="193"/>
      <c r="F34" s="193"/>
      <c r="G34" s="193"/>
      <c r="H34" s="193"/>
    </row>
    <row r="35" spans="1:8" ht="11.25">
      <c r="A35" s="234"/>
      <c r="B35" s="193"/>
      <c r="C35" s="193"/>
      <c r="D35" s="193"/>
      <c r="E35" s="193"/>
      <c r="F35" s="193"/>
      <c r="G35" s="193"/>
      <c r="H35" s="193"/>
    </row>
    <row r="36" spans="1:8" ht="11.25">
      <c r="A36" s="234"/>
      <c r="B36" s="193"/>
      <c r="C36" s="193"/>
      <c r="D36" s="193"/>
      <c r="E36" s="193"/>
      <c r="F36" s="193"/>
      <c r="G36" s="193"/>
      <c r="H36" s="193"/>
    </row>
    <row r="37" spans="1:8" ht="11.25">
      <c r="A37" s="234"/>
      <c r="B37" s="193"/>
      <c r="C37" s="193"/>
      <c r="D37" s="193"/>
      <c r="E37" s="193"/>
      <c r="F37" s="193"/>
      <c r="G37" s="193"/>
      <c r="H37" s="193"/>
    </row>
    <row r="38" spans="1:8" ht="11.25">
      <c r="A38" s="234"/>
      <c r="B38" s="193"/>
      <c r="C38" s="193"/>
      <c r="D38" s="193"/>
      <c r="E38" s="193"/>
      <c r="F38" s="193"/>
      <c r="G38" s="193"/>
      <c r="H38" s="193"/>
    </row>
    <row r="39" spans="1:8" ht="11.25">
      <c r="A39" s="234"/>
      <c r="B39" s="193"/>
      <c r="C39" s="193"/>
      <c r="D39" s="193"/>
      <c r="E39" s="193"/>
      <c r="F39" s="193"/>
      <c r="G39" s="193"/>
      <c r="H39" s="193"/>
    </row>
    <row r="40" spans="1:8" ht="11.25">
      <c r="A40" s="234"/>
      <c r="B40" s="193"/>
      <c r="C40" s="193"/>
      <c r="D40" s="193"/>
      <c r="E40" s="193"/>
      <c r="F40" s="193"/>
      <c r="G40" s="193"/>
      <c r="H40" s="193"/>
    </row>
    <row r="41" spans="1:8" ht="11.25">
      <c r="A41" s="234"/>
      <c r="B41" s="193"/>
      <c r="C41" s="193"/>
      <c r="D41" s="193"/>
      <c r="E41" s="193"/>
      <c r="F41" s="193"/>
      <c r="G41" s="193"/>
      <c r="H41" s="193"/>
    </row>
    <row r="42" spans="1:8" ht="11.25">
      <c r="A42" s="234"/>
      <c r="B42" s="193"/>
      <c r="C42" s="193"/>
      <c r="D42" s="193"/>
      <c r="E42" s="193"/>
      <c r="F42" s="193"/>
      <c r="G42" s="193"/>
      <c r="H42" s="193"/>
    </row>
    <row r="43" spans="1:8" ht="11.25">
      <c r="A43" s="234"/>
      <c r="B43" s="193"/>
      <c r="C43" s="193"/>
      <c r="D43" s="193"/>
      <c r="E43" s="193"/>
      <c r="F43" s="193"/>
      <c r="G43" s="193"/>
      <c r="H43" s="193"/>
    </row>
    <row r="44" spans="1:8" ht="11.25">
      <c r="A44" s="234"/>
      <c r="B44" s="193"/>
      <c r="C44" s="193"/>
      <c r="D44" s="193"/>
      <c r="E44" s="193"/>
      <c r="F44" s="193"/>
      <c r="G44" s="193"/>
      <c r="H44" s="193"/>
    </row>
    <row r="45" spans="1:8" ht="11.25">
      <c r="A45" s="234"/>
      <c r="B45" s="193"/>
      <c r="C45" s="193"/>
      <c r="D45" s="193"/>
      <c r="E45" s="193"/>
      <c r="F45" s="193"/>
      <c r="G45" s="193"/>
      <c r="H45" s="193"/>
    </row>
    <row r="46" spans="1:8" ht="11.25">
      <c r="A46" s="234"/>
      <c r="B46" s="193"/>
      <c r="C46" s="193"/>
      <c r="D46" s="193"/>
      <c r="E46" s="193"/>
      <c r="F46" s="193"/>
      <c r="G46" s="193"/>
      <c r="H46" s="193"/>
    </row>
    <row r="47" spans="1:8" ht="11.25">
      <c r="A47" s="234"/>
      <c r="B47" s="193"/>
      <c r="C47" s="193"/>
      <c r="D47" s="193"/>
      <c r="E47" s="193"/>
      <c r="F47" s="193"/>
      <c r="G47" s="193"/>
      <c r="H47" s="193"/>
    </row>
    <row r="48" spans="1:8" ht="11.25">
      <c r="A48" s="234"/>
      <c r="B48" s="193"/>
      <c r="C48" s="193"/>
      <c r="D48" s="193"/>
      <c r="E48" s="193"/>
      <c r="F48" s="193"/>
      <c r="G48" s="193"/>
      <c r="H48" s="193"/>
    </row>
    <row r="49" spans="1:8" ht="11.25">
      <c r="A49" s="234"/>
      <c r="B49" s="193"/>
      <c r="C49" s="193"/>
      <c r="D49" s="193"/>
      <c r="E49" s="193"/>
      <c r="F49" s="193"/>
      <c r="G49" s="193"/>
      <c r="H49" s="193"/>
    </row>
    <row r="50" spans="1:8" ht="11.25">
      <c r="A50" s="234"/>
      <c r="B50" s="193"/>
      <c r="C50" s="193"/>
      <c r="D50" s="193"/>
      <c r="E50" s="193"/>
      <c r="F50" s="193"/>
      <c r="G50" s="193"/>
      <c r="H50" s="193"/>
    </row>
    <row r="51" spans="1:8" ht="11.25">
      <c r="A51" s="234"/>
      <c r="B51" s="193"/>
      <c r="C51" s="193"/>
      <c r="D51" s="193"/>
      <c r="E51" s="193"/>
      <c r="F51" s="193"/>
      <c r="G51" s="193"/>
      <c r="H51" s="193"/>
    </row>
  </sheetData>
  <sheetProtection/>
  <mergeCells count="10">
    <mergeCell ref="A20:H20"/>
    <mergeCell ref="A21:H21"/>
    <mergeCell ref="A22:H22"/>
    <mergeCell ref="A1:C1"/>
    <mergeCell ref="F2:H4"/>
    <mergeCell ref="A7:A9"/>
    <mergeCell ref="B7:H7"/>
    <mergeCell ref="B8:D8"/>
    <mergeCell ref="E8:E19"/>
    <mergeCell ref="F8:H8"/>
  </mergeCells>
  <hyperlinks>
    <hyperlink ref="J2" location="Inicio!A1" display="Inicio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62"/>
  <sheetViews>
    <sheetView zoomScalePageLayoutView="0" workbookViewId="0" topLeftCell="A1">
      <selection activeCell="Q2" sqref="Q2"/>
    </sheetView>
  </sheetViews>
  <sheetFormatPr defaultColWidth="8.421875" defaultRowHeight="12.75"/>
  <cols>
    <col min="1" max="1" width="25.57421875" style="304" customWidth="1"/>
    <col min="2" max="2" width="0.9921875" style="228" customWidth="1"/>
    <col min="3" max="3" width="11.00390625" style="228" customWidth="1"/>
    <col min="4" max="4" width="0.9921875" style="228" customWidth="1"/>
    <col min="5" max="5" width="11.00390625" style="228" customWidth="1"/>
    <col min="6" max="6" width="0.9921875" style="228" customWidth="1"/>
    <col min="7" max="7" width="11.00390625" style="228" customWidth="1"/>
    <col min="8" max="8" width="0.9921875" style="228" customWidth="1"/>
    <col min="9" max="9" width="11.7109375" style="228" customWidth="1"/>
    <col min="10" max="10" width="0.9921875" style="228" customWidth="1"/>
    <col min="11" max="11" width="12.00390625" style="228" customWidth="1"/>
    <col min="12" max="12" width="0.9921875" style="228" customWidth="1"/>
    <col min="13" max="13" width="11.57421875" style="228" customWidth="1"/>
    <col min="14" max="14" width="0.9921875" style="228" customWidth="1"/>
    <col min="15" max="15" width="8.421875" style="228" customWidth="1"/>
    <col min="16" max="16" width="0.9921875" style="228" customWidth="1"/>
    <col min="17" max="17" width="8.421875" style="228" customWidth="1"/>
    <col min="18" max="18" width="0.9921875" style="228" customWidth="1"/>
    <col min="19" max="16384" width="8.421875" style="228" customWidth="1"/>
  </cols>
  <sheetData>
    <row r="1" spans="1:17" ht="15" customHeight="1">
      <c r="A1" s="384" t="s">
        <v>0</v>
      </c>
      <c r="B1" s="427"/>
      <c r="C1" s="427"/>
      <c r="D1" s="427"/>
      <c r="E1" s="427"/>
      <c r="H1" s="190"/>
      <c r="I1" s="9" t="s">
        <v>359</v>
      </c>
      <c r="J1" s="271"/>
      <c r="K1" s="271"/>
      <c r="L1" s="271"/>
      <c r="M1" s="191"/>
      <c r="N1" s="272"/>
      <c r="O1" s="272"/>
      <c r="P1" s="273"/>
      <c r="Q1" s="273"/>
    </row>
    <row r="2" spans="1:17" ht="17.25" customHeight="1">
      <c r="A2" s="274"/>
      <c r="B2" s="255"/>
      <c r="C2" s="255"/>
      <c r="D2" s="255"/>
      <c r="E2" s="255"/>
      <c r="H2" s="275"/>
      <c r="I2" s="423" t="s">
        <v>360</v>
      </c>
      <c r="J2" s="423"/>
      <c r="K2" s="423"/>
      <c r="L2" s="423"/>
      <c r="M2" s="423"/>
      <c r="N2" s="255"/>
      <c r="Q2" s="483" t="s">
        <v>454</v>
      </c>
    </row>
    <row r="3" spans="1:14" ht="18" customHeight="1">
      <c r="A3" s="274"/>
      <c r="B3" s="255"/>
      <c r="C3" s="255"/>
      <c r="D3" s="255"/>
      <c r="E3" s="255"/>
      <c r="H3" s="276"/>
      <c r="I3" s="423"/>
      <c r="J3" s="423"/>
      <c r="K3" s="423"/>
      <c r="L3" s="423"/>
      <c r="M3" s="423"/>
      <c r="N3" s="255"/>
    </row>
    <row r="4" spans="1:14" ht="18.75" customHeight="1">
      <c r="A4" s="274"/>
      <c r="B4" s="255"/>
      <c r="C4" s="255"/>
      <c r="D4" s="255"/>
      <c r="E4" s="255"/>
      <c r="H4" s="276"/>
      <c r="I4" s="423"/>
      <c r="J4" s="423"/>
      <c r="K4" s="423"/>
      <c r="L4" s="423"/>
      <c r="M4" s="423"/>
      <c r="N4" s="255"/>
    </row>
    <row r="5" spans="1:11" ht="15" customHeight="1">
      <c r="A5" s="267"/>
      <c r="B5" s="277"/>
      <c r="C5" s="277"/>
      <c r="D5" s="277"/>
      <c r="E5" s="277"/>
      <c r="F5" s="277"/>
      <c r="G5" s="278"/>
      <c r="H5" s="278"/>
      <c r="I5" s="278"/>
      <c r="J5" s="277"/>
      <c r="K5" s="277"/>
    </row>
    <row r="6" spans="1:248" ht="15" customHeight="1" thickBot="1">
      <c r="A6" s="279"/>
      <c r="B6" s="280"/>
      <c r="C6" s="281"/>
      <c r="D6" s="281"/>
      <c r="E6" s="281"/>
      <c r="F6" s="281"/>
      <c r="G6" s="455"/>
      <c r="H6" s="456"/>
      <c r="I6" s="456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  <c r="FJ6" s="281"/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1"/>
      <c r="FY6" s="281"/>
      <c r="FZ6" s="281"/>
      <c r="GA6" s="281"/>
      <c r="GB6" s="281"/>
      <c r="GC6" s="281"/>
      <c r="GD6" s="281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81"/>
      <c r="GS6" s="281"/>
      <c r="GT6" s="281"/>
      <c r="GU6" s="281"/>
      <c r="GV6" s="281"/>
      <c r="GW6" s="281"/>
      <c r="GX6" s="281"/>
      <c r="GY6" s="281"/>
      <c r="GZ6" s="281"/>
      <c r="HA6" s="281"/>
      <c r="HB6" s="281"/>
      <c r="HC6" s="281"/>
      <c r="HD6" s="281"/>
      <c r="HE6" s="281"/>
      <c r="HF6" s="281"/>
      <c r="HG6" s="281"/>
      <c r="HH6" s="281"/>
      <c r="HI6" s="281"/>
      <c r="HJ6" s="281"/>
      <c r="HK6" s="281"/>
      <c r="HL6" s="281"/>
      <c r="HM6" s="281"/>
      <c r="HN6" s="281"/>
      <c r="HO6" s="281"/>
      <c r="HP6" s="281"/>
      <c r="HQ6" s="281"/>
      <c r="HR6" s="281"/>
      <c r="HS6" s="281"/>
      <c r="HT6" s="281"/>
      <c r="HU6" s="281"/>
      <c r="HV6" s="281"/>
      <c r="HW6" s="281"/>
      <c r="HX6" s="281"/>
      <c r="HY6" s="281"/>
      <c r="HZ6" s="281"/>
      <c r="IA6" s="281"/>
      <c r="IB6" s="281"/>
      <c r="IC6" s="281"/>
      <c r="ID6" s="281"/>
      <c r="IE6" s="281"/>
      <c r="IF6" s="281"/>
      <c r="IG6" s="281"/>
      <c r="IH6" s="281"/>
      <c r="II6" s="281"/>
      <c r="IJ6" s="281"/>
      <c r="IK6" s="281"/>
      <c r="IL6" s="281"/>
      <c r="IM6" s="281"/>
      <c r="IN6" s="281"/>
    </row>
    <row r="7" spans="1:248" ht="25.5" customHeight="1" thickBot="1">
      <c r="A7" s="457"/>
      <c r="B7" s="458" t="s">
        <v>361</v>
      </c>
      <c r="C7" s="458"/>
      <c r="D7" s="458"/>
      <c r="E7" s="458"/>
      <c r="F7" s="459"/>
      <c r="G7" s="429" t="s">
        <v>362</v>
      </c>
      <c r="H7" s="461"/>
      <c r="I7" s="461"/>
      <c r="J7" s="282"/>
      <c r="K7" s="429" t="s">
        <v>363</v>
      </c>
      <c r="L7" s="429"/>
      <c r="M7" s="429"/>
      <c r="N7" s="283"/>
      <c r="O7" s="283"/>
      <c r="P7" s="283"/>
      <c r="Q7" s="283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</row>
    <row r="8" spans="1:248" ht="19.5" customHeight="1">
      <c r="A8" s="457"/>
      <c r="B8" s="284"/>
      <c r="C8" s="285">
        <v>2010</v>
      </c>
      <c r="D8" s="286"/>
      <c r="E8" s="285">
        <v>2011</v>
      </c>
      <c r="F8" s="460"/>
      <c r="G8" s="285">
        <v>2010</v>
      </c>
      <c r="H8" s="286"/>
      <c r="I8" s="285">
        <v>2011</v>
      </c>
      <c r="J8" s="287"/>
      <c r="K8" s="285">
        <v>2010</v>
      </c>
      <c r="L8" s="286"/>
      <c r="M8" s="285">
        <v>2011</v>
      </c>
      <c r="N8" s="288"/>
      <c r="O8" s="288"/>
      <c r="P8" s="288"/>
      <c r="Q8" s="288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</row>
    <row r="9" spans="1:248" ht="13.5" customHeight="1">
      <c r="A9" s="279"/>
      <c r="B9" s="281"/>
      <c r="C9" s="281"/>
      <c r="D9" s="281"/>
      <c r="E9" s="281"/>
      <c r="F9" s="460"/>
      <c r="G9" s="281"/>
      <c r="H9" s="281"/>
      <c r="I9" s="281"/>
      <c r="J9" s="281"/>
      <c r="K9" s="14"/>
      <c r="L9" s="14"/>
      <c r="M9" s="237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  <c r="FR9" s="281"/>
      <c r="FS9" s="281"/>
      <c r="FT9" s="281"/>
      <c r="FU9" s="281"/>
      <c r="FV9" s="281"/>
      <c r="FW9" s="281"/>
      <c r="FX9" s="281"/>
      <c r="FY9" s="281"/>
      <c r="FZ9" s="281"/>
      <c r="GA9" s="281"/>
      <c r="GB9" s="281"/>
      <c r="GC9" s="281"/>
      <c r="GD9" s="281"/>
      <c r="GE9" s="281"/>
      <c r="GF9" s="281"/>
      <c r="GG9" s="281"/>
      <c r="GH9" s="281"/>
      <c r="GI9" s="281"/>
      <c r="GJ9" s="281"/>
      <c r="GK9" s="281"/>
      <c r="GL9" s="281"/>
      <c r="GM9" s="281"/>
      <c r="GN9" s="281"/>
      <c r="GO9" s="281"/>
      <c r="GP9" s="281"/>
      <c r="GQ9" s="281"/>
      <c r="GR9" s="281"/>
      <c r="GS9" s="281"/>
      <c r="GT9" s="281"/>
      <c r="GU9" s="281"/>
      <c r="GV9" s="281"/>
      <c r="GW9" s="281"/>
      <c r="GX9" s="281"/>
      <c r="GY9" s="281"/>
      <c r="GZ9" s="281"/>
      <c r="HA9" s="281"/>
      <c r="HB9" s="281"/>
      <c r="HC9" s="281"/>
      <c r="HD9" s="281"/>
      <c r="HE9" s="281"/>
      <c r="HF9" s="281"/>
      <c r="HG9" s="281"/>
      <c r="HH9" s="281"/>
      <c r="HI9" s="281"/>
      <c r="HJ9" s="281"/>
      <c r="HK9" s="281"/>
      <c r="HL9" s="281"/>
      <c r="HM9" s="281"/>
      <c r="HN9" s="281"/>
      <c r="HO9" s="281"/>
      <c r="HP9" s="281"/>
      <c r="HQ9" s="281"/>
      <c r="HR9" s="281"/>
      <c r="HS9" s="281"/>
      <c r="HT9" s="281"/>
      <c r="HU9" s="281"/>
      <c r="HV9" s="281"/>
      <c r="HW9" s="281"/>
      <c r="HX9" s="281"/>
      <c r="HY9" s="281"/>
      <c r="HZ9" s="281"/>
      <c r="IA9" s="281"/>
      <c r="IB9" s="281"/>
      <c r="IC9" s="281"/>
      <c r="ID9" s="281"/>
      <c r="IE9" s="281"/>
      <c r="IF9" s="281"/>
      <c r="IG9" s="281"/>
      <c r="IH9" s="281"/>
      <c r="II9" s="281"/>
      <c r="IJ9" s="281"/>
      <c r="IK9" s="281"/>
      <c r="IL9" s="281"/>
      <c r="IM9" s="281"/>
      <c r="IN9" s="281"/>
    </row>
    <row r="10" spans="1:248" ht="13.5" customHeight="1">
      <c r="A10" s="23" t="s">
        <v>8</v>
      </c>
      <c r="B10" s="289"/>
      <c r="C10" s="52">
        <v>1275</v>
      </c>
      <c r="D10" s="52"/>
      <c r="E10" s="52">
        <v>1448</v>
      </c>
      <c r="F10" s="460"/>
      <c r="G10" s="241">
        <v>5251</v>
      </c>
      <c r="H10" s="52"/>
      <c r="I10" s="52">
        <v>36866</v>
      </c>
      <c r="J10" s="289"/>
      <c r="K10" s="52">
        <v>725720</v>
      </c>
      <c r="L10" s="21"/>
      <c r="M10" s="52">
        <v>1367652</v>
      </c>
      <c r="N10" s="290"/>
      <c r="O10" s="290"/>
      <c r="P10" s="290"/>
      <c r="Q10" s="52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1"/>
      <c r="FQ10" s="281"/>
      <c r="FR10" s="281"/>
      <c r="FS10" s="281"/>
      <c r="FT10" s="281"/>
      <c r="FU10" s="281"/>
      <c r="FV10" s="281"/>
      <c r="FW10" s="281"/>
      <c r="FX10" s="281"/>
      <c r="FY10" s="281"/>
      <c r="FZ10" s="281"/>
      <c r="GA10" s="281"/>
      <c r="GB10" s="281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  <c r="IH10" s="281"/>
      <c r="II10" s="281"/>
      <c r="IJ10" s="281"/>
      <c r="IK10" s="281"/>
      <c r="IL10" s="281"/>
      <c r="IM10" s="281"/>
      <c r="IN10" s="281"/>
    </row>
    <row r="11" spans="1:248" ht="7.5" customHeight="1">
      <c r="A11" s="23"/>
      <c r="B11" s="289"/>
      <c r="C11" s="291"/>
      <c r="D11" s="291"/>
      <c r="E11" s="291"/>
      <c r="F11" s="460"/>
      <c r="G11" s="237"/>
      <c r="H11" s="291"/>
      <c r="J11" s="289"/>
      <c r="L11" s="14"/>
      <c r="N11" s="290"/>
      <c r="O11" s="290"/>
      <c r="P11" s="290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  <c r="ET11" s="281"/>
      <c r="EU11" s="281"/>
      <c r="EV11" s="281"/>
      <c r="EW11" s="281"/>
      <c r="EX11" s="281"/>
      <c r="EY11" s="281"/>
      <c r="EZ11" s="281"/>
      <c r="FA11" s="281"/>
      <c r="FB11" s="281"/>
      <c r="FC11" s="281"/>
      <c r="FD11" s="281"/>
      <c r="FE11" s="281"/>
      <c r="FF11" s="281"/>
      <c r="FG11" s="281"/>
      <c r="FH11" s="281"/>
      <c r="FI11" s="281"/>
      <c r="FJ11" s="281"/>
      <c r="FK11" s="281"/>
      <c r="FL11" s="281"/>
      <c r="FM11" s="281"/>
      <c r="FN11" s="281"/>
      <c r="FO11" s="281"/>
      <c r="FP11" s="281"/>
      <c r="FQ11" s="281"/>
      <c r="FR11" s="281"/>
      <c r="FS11" s="281"/>
      <c r="FT11" s="281"/>
      <c r="FU11" s="281"/>
      <c r="FV11" s="281"/>
      <c r="FW11" s="281"/>
      <c r="FX11" s="281"/>
      <c r="FY11" s="281"/>
      <c r="FZ11" s="281"/>
      <c r="GA11" s="281"/>
      <c r="GB11" s="281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  <c r="HT11" s="281"/>
      <c r="HU11" s="281"/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  <c r="IF11" s="281"/>
      <c r="IG11" s="281"/>
      <c r="IH11" s="281"/>
      <c r="II11" s="281"/>
      <c r="IJ11" s="281"/>
      <c r="IK11" s="281"/>
      <c r="IL11" s="281"/>
      <c r="IM11" s="281"/>
      <c r="IN11" s="281"/>
    </row>
    <row r="12" spans="1:248" ht="13.5" customHeight="1">
      <c r="A12" s="209" t="s">
        <v>27</v>
      </c>
      <c r="B12" s="289"/>
      <c r="C12" s="291">
        <v>103</v>
      </c>
      <c r="D12" s="291"/>
      <c r="E12" s="291">
        <v>87</v>
      </c>
      <c r="F12" s="460"/>
      <c r="G12" s="237">
        <v>3174</v>
      </c>
      <c r="H12" s="291"/>
      <c r="I12" s="291">
        <v>170</v>
      </c>
      <c r="J12" s="289"/>
      <c r="K12" s="291">
        <v>35099</v>
      </c>
      <c r="L12" s="14"/>
      <c r="M12" s="291">
        <v>15350</v>
      </c>
      <c r="N12" s="290"/>
      <c r="O12" s="290"/>
      <c r="P12" s="290"/>
      <c r="Q12" s="29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1"/>
      <c r="FF12" s="281"/>
      <c r="FG12" s="281"/>
      <c r="FH12" s="281"/>
      <c r="FI12" s="281"/>
      <c r="FJ12" s="281"/>
      <c r="FK12" s="281"/>
      <c r="FL12" s="281"/>
      <c r="FM12" s="281"/>
      <c r="FN12" s="281"/>
      <c r="FO12" s="281"/>
      <c r="FP12" s="281"/>
      <c r="FQ12" s="281"/>
      <c r="FR12" s="281"/>
      <c r="FS12" s="281"/>
      <c r="FT12" s="281"/>
      <c r="FU12" s="281"/>
      <c r="FV12" s="281"/>
      <c r="FW12" s="281"/>
      <c r="FX12" s="281"/>
      <c r="FY12" s="281"/>
      <c r="FZ12" s="281"/>
      <c r="GA12" s="281"/>
      <c r="GB12" s="281"/>
      <c r="GC12" s="281"/>
      <c r="GD12" s="281"/>
      <c r="GE12" s="281"/>
      <c r="GF12" s="281"/>
      <c r="GG12" s="281"/>
      <c r="GH12" s="281"/>
      <c r="GI12" s="281"/>
      <c r="GJ12" s="281"/>
      <c r="GK12" s="281"/>
      <c r="GL12" s="281"/>
      <c r="GM12" s="281"/>
      <c r="GN12" s="281"/>
      <c r="GO12" s="281"/>
      <c r="GP12" s="281"/>
      <c r="GQ12" s="281"/>
      <c r="GR12" s="281"/>
      <c r="GS12" s="281"/>
      <c r="GT12" s="281"/>
      <c r="GU12" s="281"/>
      <c r="GV12" s="281"/>
      <c r="GW12" s="281"/>
      <c r="GX12" s="281"/>
      <c r="GY12" s="281"/>
      <c r="GZ12" s="281"/>
      <c r="HA12" s="281"/>
      <c r="HB12" s="281"/>
      <c r="HC12" s="281"/>
      <c r="HD12" s="281"/>
      <c r="HE12" s="281"/>
      <c r="HF12" s="281"/>
      <c r="HG12" s="281"/>
      <c r="HH12" s="281"/>
      <c r="HI12" s="281"/>
      <c r="HJ12" s="281"/>
      <c r="HK12" s="281"/>
      <c r="HL12" s="281"/>
      <c r="HM12" s="281"/>
      <c r="HN12" s="281"/>
      <c r="HO12" s="281"/>
      <c r="HP12" s="281"/>
      <c r="HQ12" s="281"/>
      <c r="HR12" s="281"/>
      <c r="HS12" s="281"/>
      <c r="HT12" s="281"/>
      <c r="HU12" s="281"/>
      <c r="HV12" s="281"/>
      <c r="HW12" s="281"/>
      <c r="HX12" s="281"/>
      <c r="HY12" s="281"/>
      <c r="HZ12" s="281"/>
      <c r="IA12" s="281"/>
      <c r="IB12" s="281"/>
      <c r="IC12" s="281"/>
      <c r="ID12" s="281"/>
      <c r="IE12" s="281"/>
      <c r="IF12" s="281"/>
      <c r="IG12" s="281"/>
      <c r="IH12" s="281"/>
      <c r="II12" s="281"/>
      <c r="IJ12" s="281"/>
      <c r="IK12" s="281"/>
      <c r="IL12" s="281"/>
      <c r="IM12" s="281"/>
      <c r="IN12" s="281"/>
    </row>
    <row r="13" spans="1:248" ht="13.5" customHeight="1">
      <c r="A13" s="209" t="s">
        <v>30</v>
      </c>
      <c r="B13" s="289"/>
      <c r="C13" s="291">
        <v>479</v>
      </c>
      <c r="D13" s="291"/>
      <c r="E13" s="291">
        <v>483</v>
      </c>
      <c r="F13" s="460"/>
      <c r="G13" s="237">
        <v>776</v>
      </c>
      <c r="H13" s="291"/>
      <c r="I13" s="291">
        <v>28917</v>
      </c>
      <c r="J13" s="289"/>
      <c r="K13" s="291">
        <v>573834</v>
      </c>
      <c r="L13" s="14"/>
      <c r="M13" s="291">
        <v>1117812</v>
      </c>
      <c r="N13" s="290"/>
      <c r="O13" s="269"/>
      <c r="P13" s="290"/>
      <c r="Q13" s="291"/>
      <c r="R13" s="281"/>
      <c r="S13" s="281"/>
      <c r="T13" s="281"/>
      <c r="U13" s="281"/>
      <c r="V13" s="281" t="s">
        <v>364</v>
      </c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281"/>
      <c r="EW13" s="281"/>
      <c r="EX13" s="281"/>
      <c r="EY13" s="281"/>
      <c r="EZ13" s="281"/>
      <c r="FA13" s="281"/>
      <c r="FB13" s="281"/>
      <c r="FC13" s="281"/>
      <c r="FD13" s="281"/>
      <c r="FE13" s="281"/>
      <c r="FF13" s="281"/>
      <c r="FG13" s="281"/>
      <c r="FH13" s="281"/>
      <c r="FI13" s="281"/>
      <c r="FJ13" s="281"/>
      <c r="FK13" s="281"/>
      <c r="FL13" s="281"/>
      <c r="FM13" s="281"/>
      <c r="FN13" s="281"/>
      <c r="FO13" s="281"/>
      <c r="FP13" s="281"/>
      <c r="FQ13" s="281"/>
      <c r="FR13" s="281"/>
      <c r="FS13" s="281"/>
      <c r="FT13" s="281"/>
      <c r="FU13" s="281"/>
      <c r="FV13" s="281"/>
      <c r="FW13" s="281"/>
      <c r="FX13" s="281"/>
      <c r="FY13" s="281"/>
      <c r="FZ13" s="281"/>
      <c r="GA13" s="281"/>
      <c r="GB13" s="281"/>
      <c r="GC13" s="281"/>
      <c r="GD13" s="281"/>
      <c r="GE13" s="281"/>
      <c r="GF13" s="281"/>
      <c r="GG13" s="281"/>
      <c r="GH13" s="281"/>
      <c r="GI13" s="281"/>
      <c r="GJ13" s="281"/>
      <c r="GK13" s="281"/>
      <c r="GL13" s="281"/>
      <c r="GM13" s="281"/>
      <c r="GN13" s="281"/>
      <c r="GO13" s="281"/>
      <c r="GP13" s="281"/>
      <c r="GQ13" s="281"/>
      <c r="GR13" s="281"/>
      <c r="GS13" s="281"/>
      <c r="GT13" s="281"/>
      <c r="GU13" s="281"/>
      <c r="GV13" s="281"/>
      <c r="GW13" s="281"/>
      <c r="GX13" s="281"/>
      <c r="GY13" s="281"/>
      <c r="GZ13" s="281"/>
      <c r="HA13" s="281"/>
      <c r="HB13" s="281"/>
      <c r="HC13" s="281"/>
      <c r="HD13" s="281"/>
      <c r="HE13" s="281"/>
      <c r="HF13" s="281"/>
      <c r="HG13" s="281"/>
      <c r="HH13" s="281"/>
      <c r="HI13" s="281"/>
      <c r="HJ13" s="281"/>
      <c r="HK13" s="281"/>
      <c r="HL13" s="281"/>
      <c r="HM13" s="281"/>
      <c r="HN13" s="281"/>
      <c r="HO13" s="281"/>
      <c r="HP13" s="281"/>
      <c r="HQ13" s="281"/>
      <c r="HR13" s="281"/>
      <c r="HS13" s="281"/>
      <c r="HT13" s="281"/>
      <c r="HU13" s="281"/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  <c r="IF13" s="281"/>
      <c r="IG13" s="281"/>
      <c r="IH13" s="281"/>
      <c r="II13" s="281"/>
      <c r="IJ13" s="281"/>
      <c r="IK13" s="281"/>
      <c r="IL13" s="281"/>
      <c r="IM13" s="281"/>
      <c r="IN13" s="281"/>
    </row>
    <row r="14" spans="1:248" ht="13.5" customHeight="1">
      <c r="A14" s="209" t="s">
        <v>31</v>
      </c>
      <c r="B14" s="289"/>
      <c r="C14" s="291">
        <v>434</v>
      </c>
      <c r="D14" s="291"/>
      <c r="E14" s="291">
        <v>546</v>
      </c>
      <c r="F14" s="460"/>
      <c r="G14" s="237">
        <v>696</v>
      </c>
      <c r="H14" s="291"/>
      <c r="I14" s="291">
        <v>1031</v>
      </c>
      <c r="J14" s="289"/>
      <c r="K14" s="291">
        <v>88756</v>
      </c>
      <c r="L14" s="14"/>
      <c r="M14" s="291">
        <v>145252</v>
      </c>
      <c r="N14" s="290"/>
      <c r="O14" s="290"/>
      <c r="P14" s="290"/>
      <c r="Q14" s="29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1"/>
      <c r="FL14" s="281"/>
      <c r="FM14" s="281"/>
      <c r="FN14" s="281"/>
      <c r="FO14" s="281"/>
      <c r="FP14" s="281"/>
      <c r="FQ14" s="281"/>
      <c r="FR14" s="281"/>
      <c r="FS14" s="281"/>
      <c r="FT14" s="281"/>
      <c r="FU14" s="281"/>
      <c r="FV14" s="281"/>
      <c r="FW14" s="281"/>
      <c r="FX14" s="281"/>
      <c r="FY14" s="281"/>
      <c r="FZ14" s="281"/>
      <c r="GA14" s="281"/>
      <c r="GB14" s="281"/>
      <c r="GC14" s="281"/>
      <c r="GD14" s="281"/>
      <c r="GE14" s="281"/>
      <c r="GF14" s="281"/>
      <c r="GG14" s="281"/>
      <c r="GH14" s="281"/>
      <c r="GI14" s="281"/>
      <c r="GJ14" s="281"/>
      <c r="GK14" s="281"/>
      <c r="GL14" s="281"/>
      <c r="GM14" s="281"/>
      <c r="GN14" s="281"/>
      <c r="GO14" s="281"/>
      <c r="GP14" s="281"/>
      <c r="GQ14" s="281"/>
      <c r="GR14" s="281"/>
      <c r="GS14" s="281"/>
      <c r="GT14" s="281"/>
      <c r="GU14" s="281"/>
      <c r="GV14" s="281"/>
      <c r="GW14" s="281"/>
      <c r="GX14" s="281"/>
      <c r="GY14" s="281"/>
      <c r="GZ14" s="281"/>
      <c r="HA14" s="281"/>
      <c r="HB14" s="281"/>
      <c r="HC14" s="281"/>
      <c r="HD14" s="281"/>
      <c r="HE14" s="281"/>
      <c r="HF14" s="281"/>
      <c r="HG14" s="281"/>
      <c r="HH14" s="281"/>
      <c r="HI14" s="281"/>
      <c r="HJ14" s="281"/>
      <c r="HK14" s="281"/>
      <c r="HL14" s="281"/>
      <c r="HM14" s="281"/>
      <c r="HN14" s="281"/>
      <c r="HO14" s="281"/>
      <c r="HP14" s="281"/>
      <c r="HQ14" s="281"/>
      <c r="HR14" s="281"/>
      <c r="HS14" s="281"/>
      <c r="HT14" s="281"/>
      <c r="HU14" s="281"/>
      <c r="HV14" s="281"/>
      <c r="HW14" s="281"/>
      <c r="HX14" s="281"/>
      <c r="HY14" s="281"/>
      <c r="HZ14" s="281"/>
      <c r="IA14" s="281"/>
      <c r="IB14" s="281"/>
      <c r="IC14" s="281"/>
      <c r="ID14" s="281"/>
      <c r="IE14" s="281"/>
      <c r="IF14" s="281"/>
      <c r="IG14" s="281"/>
      <c r="IH14" s="281"/>
      <c r="II14" s="281"/>
      <c r="IJ14" s="281"/>
      <c r="IK14" s="281"/>
      <c r="IL14" s="281"/>
      <c r="IM14" s="281"/>
      <c r="IN14" s="281"/>
    </row>
    <row r="15" spans="1:248" ht="13.5" customHeight="1">
      <c r="A15" s="209" t="s">
        <v>365</v>
      </c>
      <c r="B15" s="289"/>
      <c r="C15" s="181">
        <v>259</v>
      </c>
      <c r="D15" s="181"/>
      <c r="E15" s="181">
        <v>332</v>
      </c>
      <c r="F15" s="460"/>
      <c r="G15" s="237">
        <v>605</v>
      </c>
      <c r="H15" s="181"/>
      <c r="I15" s="291">
        <v>6748</v>
      </c>
      <c r="J15" s="289"/>
      <c r="K15" s="291">
        <v>28031</v>
      </c>
      <c r="L15" s="14"/>
      <c r="M15" s="291">
        <v>89238</v>
      </c>
      <c r="N15" s="290"/>
      <c r="O15" s="290"/>
      <c r="P15" s="290"/>
      <c r="Q15" s="29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1"/>
      <c r="GO15" s="281"/>
      <c r="GP15" s="281"/>
      <c r="GQ15" s="281"/>
      <c r="GR15" s="281"/>
      <c r="GS15" s="281"/>
      <c r="GT15" s="281"/>
      <c r="GU15" s="281"/>
      <c r="GV15" s="281"/>
      <c r="GW15" s="281"/>
      <c r="GX15" s="281"/>
      <c r="GY15" s="281"/>
      <c r="GZ15" s="281"/>
      <c r="HA15" s="281"/>
      <c r="HB15" s="281"/>
      <c r="HC15" s="281"/>
      <c r="HD15" s="281"/>
      <c r="HE15" s="281"/>
      <c r="HF15" s="281"/>
      <c r="HG15" s="281"/>
      <c r="HH15" s="281"/>
      <c r="HI15" s="281"/>
      <c r="HJ15" s="281"/>
      <c r="HK15" s="281"/>
      <c r="HL15" s="281"/>
      <c r="HM15" s="281"/>
      <c r="HN15" s="281"/>
      <c r="HO15" s="281"/>
      <c r="HP15" s="281"/>
      <c r="HQ15" s="281"/>
      <c r="HR15" s="281"/>
      <c r="HS15" s="281"/>
      <c r="HT15" s="281"/>
      <c r="HU15" s="281"/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  <c r="IF15" s="281"/>
      <c r="IG15" s="281"/>
      <c r="IH15" s="281"/>
      <c r="II15" s="281"/>
      <c r="IJ15" s="281"/>
      <c r="IK15" s="281"/>
      <c r="IL15" s="281"/>
      <c r="IM15" s="281"/>
      <c r="IN15" s="281"/>
    </row>
    <row r="16" spans="1:248" ht="13.5" customHeight="1">
      <c r="A16" s="292"/>
      <c r="B16" s="289"/>
      <c r="C16" s="289"/>
      <c r="D16" s="289"/>
      <c r="E16" s="289"/>
      <c r="F16" s="460"/>
      <c r="G16" s="289"/>
      <c r="H16" s="289"/>
      <c r="I16" s="289"/>
      <c r="J16" s="289"/>
      <c r="K16" s="289"/>
      <c r="L16" s="281"/>
      <c r="M16" s="293"/>
      <c r="N16" s="290"/>
      <c r="O16" s="290"/>
      <c r="P16" s="290"/>
      <c r="Q16" s="290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  <c r="GQ16" s="281"/>
      <c r="GR16" s="281"/>
      <c r="GS16" s="281"/>
      <c r="GT16" s="281"/>
      <c r="GU16" s="281"/>
      <c r="GV16" s="281"/>
      <c r="GW16" s="281"/>
      <c r="GX16" s="281"/>
      <c r="GY16" s="281"/>
      <c r="GZ16" s="281"/>
      <c r="HA16" s="281"/>
      <c r="HB16" s="281"/>
      <c r="HC16" s="281"/>
      <c r="HD16" s="281"/>
      <c r="HE16" s="281"/>
      <c r="HF16" s="281"/>
      <c r="HG16" s="281"/>
      <c r="HH16" s="281"/>
      <c r="HI16" s="281"/>
      <c r="HJ16" s="281"/>
      <c r="HK16" s="281"/>
      <c r="HL16" s="281"/>
      <c r="HM16" s="281"/>
      <c r="HN16" s="281"/>
      <c r="HO16" s="281"/>
      <c r="HP16" s="281"/>
      <c r="HQ16" s="281"/>
      <c r="HR16" s="281"/>
      <c r="HS16" s="281"/>
      <c r="HT16" s="281"/>
      <c r="HU16" s="281"/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  <c r="IF16" s="281"/>
      <c r="IG16" s="281"/>
      <c r="IH16" s="281"/>
      <c r="II16" s="281"/>
      <c r="IJ16" s="281"/>
      <c r="IK16" s="281"/>
      <c r="IL16" s="281"/>
      <c r="IM16" s="281"/>
      <c r="IN16" s="281"/>
    </row>
    <row r="17" spans="1:248" ht="23.25" customHeight="1">
      <c r="A17" s="453" t="s">
        <v>366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1"/>
      <c r="FG17" s="281"/>
      <c r="FH17" s="281"/>
      <c r="FI17" s="281"/>
      <c r="FJ17" s="281"/>
      <c r="FK17" s="281"/>
      <c r="FL17" s="281"/>
      <c r="FM17" s="281"/>
      <c r="FN17" s="281"/>
      <c r="FO17" s="281"/>
      <c r="FP17" s="281"/>
      <c r="FQ17" s="281"/>
      <c r="FR17" s="281"/>
      <c r="FS17" s="281"/>
      <c r="FT17" s="281"/>
      <c r="FU17" s="281"/>
      <c r="FV17" s="281"/>
      <c r="FW17" s="281"/>
      <c r="FX17" s="281"/>
      <c r="FY17" s="281"/>
      <c r="FZ17" s="281"/>
      <c r="GA17" s="281"/>
      <c r="GB17" s="281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1"/>
      <c r="GO17" s="281"/>
      <c r="GP17" s="281"/>
      <c r="GQ17" s="281"/>
      <c r="GR17" s="281"/>
      <c r="GS17" s="281"/>
      <c r="GT17" s="281"/>
      <c r="GU17" s="281"/>
      <c r="GV17" s="281"/>
      <c r="GW17" s="281"/>
      <c r="GX17" s="281"/>
      <c r="GY17" s="281"/>
      <c r="GZ17" s="281"/>
      <c r="HA17" s="281"/>
      <c r="HB17" s="281"/>
      <c r="HC17" s="281"/>
      <c r="HD17" s="281"/>
      <c r="HE17" s="281"/>
      <c r="HF17" s="281"/>
      <c r="HG17" s="281"/>
      <c r="HH17" s="281"/>
      <c r="HI17" s="281"/>
      <c r="HJ17" s="281"/>
      <c r="HK17" s="281"/>
      <c r="HL17" s="281"/>
      <c r="HM17" s="281"/>
      <c r="HN17" s="281"/>
      <c r="HO17" s="281"/>
      <c r="HP17" s="281"/>
      <c r="HQ17" s="281"/>
      <c r="HR17" s="281"/>
      <c r="HS17" s="281"/>
      <c r="HT17" s="281"/>
      <c r="HU17" s="281"/>
      <c r="HV17" s="281"/>
      <c r="HW17" s="281"/>
      <c r="HX17" s="281"/>
      <c r="HY17" s="281"/>
      <c r="HZ17" s="281"/>
      <c r="IA17" s="281"/>
      <c r="IB17" s="281"/>
      <c r="IC17" s="281"/>
      <c r="ID17" s="281"/>
      <c r="IE17" s="281"/>
      <c r="IF17" s="281"/>
      <c r="IG17" s="281"/>
      <c r="IH17" s="281"/>
      <c r="II17" s="281"/>
      <c r="IJ17" s="281"/>
      <c r="IK17" s="281"/>
      <c r="IL17" s="281"/>
      <c r="IM17" s="281"/>
      <c r="IN17" s="281"/>
    </row>
    <row r="18" spans="1:248" ht="13.5" customHeight="1">
      <c r="A18" s="12" t="s">
        <v>367</v>
      </c>
      <c r="B18" s="14"/>
      <c r="C18" s="41"/>
      <c r="D18" s="41"/>
      <c r="E18" s="41"/>
      <c r="F18" s="14"/>
      <c r="G18" s="41"/>
      <c r="H18" s="41"/>
      <c r="I18" s="41"/>
      <c r="J18" s="41"/>
      <c r="K18" s="41"/>
      <c r="L18" s="14"/>
      <c r="M18" s="14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1"/>
      <c r="FF18" s="281"/>
      <c r="FG18" s="281"/>
      <c r="FH18" s="281"/>
      <c r="FI18" s="281"/>
      <c r="FJ18" s="281"/>
      <c r="FK18" s="281"/>
      <c r="FL18" s="281"/>
      <c r="FM18" s="281"/>
      <c r="FN18" s="281"/>
      <c r="FO18" s="281"/>
      <c r="FP18" s="281"/>
      <c r="FQ18" s="281"/>
      <c r="FR18" s="281"/>
      <c r="FS18" s="281"/>
      <c r="FT18" s="281"/>
      <c r="FU18" s="281"/>
      <c r="FV18" s="281"/>
      <c r="FW18" s="281"/>
      <c r="FX18" s="281"/>
      <c r="FY18" s="281"/>
      <c r="FZ18" s="281"/>
      <c r="GA18" s="281"/>
      <c r="GB18" s="281"/>
      <c r="GC18" s="281"/>
      <c r="GD18" s="281"/>
      <c r="GE18" s="281"/>
      <c r="GF18" s="281"/>
      <c r="GG18" s="281"/>
      <c r="GH18" s="281"/>
      <c r="GI18" s="281"/>
      <c r="GJ18" s="281"/>
      <c r="GK18" s="281"/>
      <c r="GL18" s="281"/>
      <c r="GM18" s="281"/>
      <c r="GN18" s="281"/>
      <c r="GO18" s="281"/>
      <c r="GP18" s="281"/>
      <c r="GQ18" s="281"/>
      <c r="GR18" s="281"/>
      <c r="GS18" s="281"/>
      <c r="GT18" s="281"/>
      <c r="GU18" s="281"/>
      <c r="GV18" s="281"/>
      <c r="GW18" s="281"/>
      <c r="GX18" s="281"/>
      <c r="GY18" s="281"/>
      <c r="GZ18" s="281"/>
      <c r="HA18" s="281"/>
      <c r="HB18" s="281"/>
      <c r="HC18" s="281"/>
      <c r="HD18" s="281"/>
      <c r="HE18" s="281"/>
      <c r="HF18" s="281"/>
      <c r="HG18" s="281"/>
      <c r="HH18" s="281"/>
      <c r="HI18" s="281"/>
      <c r="HJ18" s="281"/>
      <c r="HK18" s="281"/>
      <c r="HL18" s="281"/>
      <c r="HM18" s="281"/>
      <c r="HN18" s="281"/>
      <c r="HO18" s="281"/>
      <c r="HP18" s="281"/>
      <c r="HQ18" s="281"/>
      <c r="HR18" s="281"/>
      <c r="HS18" s="281"/>
      <c r="HT18" s="281"/>
      <c r="HU18" s="281"/>
      <c r="HV18" s="281"/>
      <c r="HW18" s="281"/>
      <c r="HX18" s="281"/>
      <c r="HY18" s="281"/>
      <c r="HZ18" s="281"/>
      <c r="IA18" s="281"/>
      <c r="IB18" s="281"/>
      <c r="IC18" s="281"/>
      <c r="ID18" s="281"/>
      <c r="IE18" s="281"/>
      <c r="IF18" s="281"/>
      <c r="IG18" s="281"/>
      <c r="IH18" s="281"/>
      <c r="II18" s="281"/>
      <c r="IJ18" s="281"/>
      <c r="IK18" s="281"/>
      <c r="IL18" s="281"/>
      <c r="IM18" s="281"/>
      <c r="IN18" s="281"/>
    </row>
    <row r="19" spans="1:248" ht="13.5" customHeight="1">
      <c r="A19" s="294"/>
      <c r="B19" s="295"/>
      <c r="C19" s="295"/>
      <c r="D19" s="295"/>
      <c r="E19" s="295"/>
      <c r="F19" s="281"/>
      <c r="G19" s="295"/>
      <c r="H19" s="295"/>
      <c r="I19" s="295"/>
      <c r="J19" s="295"/>
      <c r="K19" s="295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1"/>
      <c r="DA19" s="281"/>
      <c r="DB19" s="281"/>
      <c r="DC19" s="281"/>
      <c r="DD19" s="281"/>
      <c r="DE19" s="281"/>
      <c r="DF19" s="281"/>
      <c r="DG19" s="281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1"/>
      <c r="ET19" s="281"/>
      <c r="EU19" s="281"/>
      <c r="EV19" s="281"/>
      <c r="EW19" s="281"/>
      <c r="EX19" s="281"/>
      <c r="EY19" s="281"/>
      <c r="EZ19" s="281"/>
      <c r="FA19" s="281"/>
      <c r="FB19" s="281"/>
      <c r="FC19" s="281"/>
      <c r="FD19" s="281"/>
      <c r="FE19" s="281"/>
      <c r="FF19" s="281"/>
      <c r="FG19" s="281"/>
      <c r="FH19" s="281"/>
      <c r="FI19" s="281"/>
      <c r="FJ19" s="281"/>
      <c r="FK19" s="281"/>
      <c r="FL19" s="281"/>
      <c r="FM19" s="281"/>
      <c r="FN19" s="281"/>
      <c r="FO19" s="281"/>
      <c r="FP19" s="281"/>
      <c r="FQ19" s="281"/>
      <c r="FR19" s="281"/>
      <c r="FS19" s="281"/>
      <c r="FT19" s="281"/>
      <c r="FU19" s="281"/>
      <c r="FV19" s="281"/>
      <c r="FW19" s="281"/>
      <c r="FX19" s="281"/>
      <c r="FY19" s="281"/>
      <c r="FZ19" s="281"/>
      <c r="GA19" s="281"/>
      <c r="GB19" s="281"/>
      <c r="GC19" s="281"/>
      <c r="GD19" s="281"/>
      <c r="GE19" s="281"/>
      <c r="GF19" s="281"/>
      <c r="GG19" s="281"/>
      <c r="GH19" s="281"/>
      <c r="GI19" s="281"/>
      <c r="GJ19" s="281"/>
      <c r="GK19" s="281"/>
      <c r="GL19" s="281"/>
      <c r="GM19" s="281"/>
      <c r="GN19" s="281"/>
      <c r="GO19" s="281"/>
      <c r="GP19" s="281"/>
      <c r="GQ19" s="281"/>
      <c r="GR19" s="281"/>
      <c r="GS19" s="281"/>
      <c r="GT19" s="281"/>
      <c r="GU19" s="281"/>
      <c r="GV19" s="281"/>
      <c r="GW19" s="281"/>
      <c r="GX19" s="281"/>
      <c r="GY19" s="281"/>
      <c r="GZ19" s="281"/>
      <c r="HA19" s="281"/>
      <c r="HB19" s="281"/>
      <c r="HC19" s="281"/>
      <c r="HD19" s="281"/>
      <c r="HE19" s="281"/>
      <c r="HF19" s="281"/>
      <c r="HG19" s="281"/>
      <c r="HH19" s="281"/>
      <c r="HI19" s="281"/>
      <c r="HJ19" s="281"/>
      <c r="HK19" s="281"/>
      <c r="HL19" s="281"/>
      <c r="HM19" s="281"/>
      <c r="HN19" s="281"/>
      <c r="HO19" s="281"/>
      <c r="HP19" s="281"/>
      <c r="HQ19" s="281"/>
      <c r="HR19" s="281"/>
      <c r="HS19" s="281"/>
      <c r="HT19" s="281"/>
      <c r="HU19" s="281"/>
      <c r="HV19" s="281"/>
      <c r="HW19" s="281"/>
      <c r="HX19" s="281"/>
      <c r="HY19" s="281"/>
      <c r="HZ19" s="281"/>
      <c r="IA19" s="281"/>
      <c r="IB19" s="281"/>
      <c r="IC19" s="281"/>
      <c r="ID19" s="281"/>
      <c r="IE19" s="281"/>
      <c r="IF19" s="281"/>
      <c r="IG19" s="281"/>
      <c r="IH19" s="281"/>
      <c r="II19" s="281"/>
      <c r="IJ19" s="281"/>
      <c r="IK19" s="281"/>
      <c r="IL19" s="281"/>
      <c r="IM19" s="281"/>
      <c r="IN19" s="281"/>
    </row>
    <row r="20" spans="1:248" ht="13.5" customHeight="1">
      <c r="A20" s="294"/>
      <c r="B20" s="295"/>
      <c r="C20" s="295"/>
      <c r="D20" s="295"/>
      <c r="E20" s="295"/>
      <c r="F20" s="281"/>
      <c r="G20" s="295"/>
      <c r="H20" s="295"/>
      <c r="I20" s="295"/>
      <c r="J20" s="295"/>
      <c r="K20" s="295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81"/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1"/>
      <c r="DT20" s="281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1"/>
      <c r="EG20" s="281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1"/>
      <c r="ET20" s="281"/>
      <c r="EU20" s="281"/>
      <c r="EV20" s="281"/>
      <c r="EW20" s="281"/>
      <c r="EX20" s="281"/>
      <c r="EY20" s="281"/>
      <c r="EZ20" s="281"/>
      <c r="FA20" s="281"/>
      <c r="FB20" s="281"/>
      <c r="FC20" s="281"/>
      <c r="FD20" s="281"/>
      <c r="FE20" s="281"/>
      <c r="FF20" s="281"/>
      <c r="FG20" s="281"/>
      <c r="FH20" s="281"/>
      <c r="FI20" s="281"/>
      <c r="FJ20" s="281"/>
      <c r="FK20" s="281"/>
      <c r="FL20" s="281"/>
      <c r="FM20" s="281"/>
      <c r="FN20" s="281"/>
      <c r="FO20" s="281"/>
      <c r="FP20" s="281"/>
      <c r="FQ20" s="281"/>
      <c r="FR20" s="281"/>
      <c r="FS20" s="281"/>
      <c r="FT20" s="281"/>
      <c r="FU20" s="281"/>
      <c r="FV20" s="281"/>
      <c r="FW20" s="281"/>
      <c r="FX20" s="281"/>
      <c r="FY20" s="281"/>
      <c r="FZ20" s="281"/>
      <c r="GA20" s="281"/>
      <c r="GB20" s="281"/>
      <c r="GC20" s="281"/>
      <c r="GD20" s="281"/>
      <c r="GE20" s="281"/>
      <c r="GF20" s="281"/>
      <c r="GG20" s="281"/>
      <c r="GH20" s="281"/>
      <c r="GI20" s="281"/>
      <c r="GJ20" s="281"/>
      <c r="GK20" s="281"/>
      <c r="GL20" s="281"/>
      <c r="GM20" s="281"/>
      <c r="GN20" s="281"/>
      <c r="GO20" s="281"/>
      <c r="GP20" s="281"/>
      <c r="GQ20" s="281"/>
      <c r="GR20" s="281"/>
      <c r="GS20" s="281"/>
      <c r="GT20" s="281"/>
      <c r="GU20" s="281"/>
      <c r="GV20" s="281"/>
      <c r="GW20" s="281"/>
      <c r="GX20" s="281"/>
      <c r="GY20" s="281"/>
      <c r="GZ20" s="281"/>
      <c r="HA20" s="281"/>
      <c r="HB20" s="281"/>
      <c r="HC20" s="281"/>
      <c r="HD20" s="281"/>
      <c r="HE20" s="281"/>
      <c r="HF20" s="281"/>
      <c r="HG20" s="281"/>
      <c r="HH20" s="281"/>
      <c r="HI20" s="281"/>
      <c r="HJ20" s="281"/>
      <c r="HK20" s="281"/>
      <c r="HL20" s="281"/>
      <c r="HM20" s="281"/>
      <c r="HN20" s="281"/>
      <c r="HO20" s="281"/>
      <c r="HP20" s="281"/>
      <c r="HQ20" s="281"/>
      <c r="HR20" s="281"/>
      <c r="HS20" s="281"/>
      <c r="HT20" s="281"/>
      <c r="HU20" s="281"/>
      <c r="HV20" s="281"/>
      <c r="HW20" s="281"/>
      <c r="HX20" s="281"/>
      <c r="HY20" s="281"/>
      <c r="HZ20" s="281"/>
      <c r="IA20" s="281"/>
      <c r="IB20" s="281"/>
      <c r="IC20" s="281"/>
      <c r="ID20" s="281"/>
      <c r="IE20" s="281"/>
      <c r="IF20" s="281"/>
      <c r="IG20" s="281"/>
      <c r="IH20" s="281"/>
      <c r="II20" s="281"/>
      <c r="IJ20" s="281"/>
      <c r="IK20" s="281"/>
      <c r="IL20" s="281"/>
      <c r="IM20" s="281"/>
      <c r="IN20" s="281"/>
    </row>
    <row r="21" spans="1:248" ht="13.5" customHeight="1">
      <c r="A21" s="294"/>
      <c r="B21" s="295"/>
      <c r="C21" s="295"/>
      <c r="D21" s="295"/>
      <c r="E21" s="295"/>
      <c r="F21" s="281"/>
      <c r="G21" s="295"/>
      <c r="H21" s="295"/>
      <c r="I21" s="295"/>
      <c r="J21" s="295"/>
      <c r="K21" s="295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1"/>
      <c r="EG21" s="281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1"/>
      <c r="ET21" s="281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1"/>
      <c r="FF21" s="281"/>
      <c r="FG21" s="281"/>
      <c r="FH21" s="281"/>
      <c r="FI21" s="281"/>
      <c r="FJ21" s="281"/>
      <c r="FK21" s="281"/>
      <c r="FL21" s="281"/>
      <c r="FM21" s="281"/>
      <c r="FN21" s="281"/>
      <c r="FO21" s="281"/>
      <c r="FP21" s="281"/>
      <c r="FQ21" s="281"/>
      <c r="FR21" s="281"/>
      <c r="FS21" s="281"/>
      <c r="FT21" s="281"/>
      <c r="FU21" s="281"/>
      <c r="FV21" s="281"/>
      <c r="FW21" s="281"/>
      <c r="FX21" s="281"/>
      <c r="FY21" s="281"/>
      <c r="FZ21" s="281"/>
      <c r="GA21" s="281"/>
      <c r="GB21" s="281"/>
      <c r="GC21" s="281"/>
      <c r="GD21" s="281"/>
      <c r="GE21" s="281"/>
      <c r="GF21" s="281"/>
      <c r="GG21" s="281"/>
      <c r="GH21" s="281"/>
      <c r="GI21" s="281"/>
      <c r="GJ21" s="281"/>
      <c r="GK21" s="281"/>
      <c r="GL21" s="281"/>
      <c r="GM21" s="281"/>
      <c r="GN21" s="281"/>
      <c r="GO21" s="281"/>
      <c r="GP21" s="281"/>
      <c r="GQ21" s="281"/>
      <c r="GR21" s="281"/>
      <c r="GS21" s="281"/>
      <c r="GT21" s="281"/>
      <c r="GU21" s="281"/>
      <c r="GV21" s="281"/>
      <c r="GW21" s="281"/>
      <c r="GX21" s="281"/>
      <c r="GY21" s="281"/>
      <c r="GZ21" s="281"/>
      <c r="HA21" s="281"/>
      <c r="HB21" s="281"/>
      <c r="HC21" s="281"/>
      <c r="HD21" s="281"/>
      <c r="HE21" s="281"/>
      <c r="HF21" s="281"/>
      <c r="HG21" s="281"/>
      <c r="HH21" s="281"/>
      <c r="HI21" s="281"/>
      <c r="HJ21" s="281"/>
      <c r="HK21" s="281"/>
      <c r="HL21" s="281"/>
      <c r="HM21" s="281"/>
      <c r="HN21" s="281"/>
      <c r="HO21" s="281"/>
      <c r="HP21" s="281"/>
      <c r="HQ21" s="281"/>
      <c r="HR21" s="281"/>
      <c r="HS21" s="281"/>
      <c r="HT21" s="281"/>
      <c r="HU21" s="281"/>
      <c r="HV21" s="281"/>
      <c r="HW21" s="281"/>
      <c r="HX21" s="281"/>
      <c r="HY21" s="281"/>
      <c r="HZ21" s="281"/>
      <c r="IA21" s="281"/>
      <c r="IB21" s="281"/>
      <c r="IC21" s="281"/>
      <c r="ID21" s="281"/>
      <c r="IE21" s="281"/>
      <c r="IF21" s="281"/>
      <c r="IG21" s="281"/>
      <c r="IH21" s="281"/>
      <c r="II21" s="281"/>
      <c r="IJ21" s="281"/>
      <c r="IK21" s="281"/>
      <c r="IL21" s="281"/>
      <c r="IM21" s="281"/>
      <c r="IN21" s="281"/>
    </row>
    <row r="22" spans="1:248" ht="13.5" customHeight="1">
      <c r="A22" s="294"/>
      <c r="B22" s="295"/>
      <c r="C22" s="295"/>
      <c r="D22" s="295"/>
      <c r="E22" s="295"/>
      <c r="F22" s="281"/>
      <c r="G22" s="295"/>
      <c r="H22" s="295"/>
      <c r="I22" s="295"/>
      <c r="J22" s="295"/>
      <c r="K22" s="295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1"/>
      <c r="GB22" s="281"/>
      <c r="GC22" s="281"/>
      <c r="GD22" s="281"/>
      <c r="GE22" s="281"/>
      <c r="GF22" s="281"/>
      <c r="GG22" s="281"/>
      <c r="GH22" s="281"/>
      <c r="GI22" s="281"/>
      <c r="GJ22" s="281"/>
      <c r="GK22" s="281"/>
      <c r="GL22" s="281"/>
      <c r="GM22" s="281"/>
      <c r="GN22" s="281"/>
      <c r="GO22" s="281"/>
      <c r="GP22" s="281"/>
      <c r="GQ22" s="281"/>
      <c r="GR22" s="281"/>
      <c r="GS22" s="281"/>
      <c r="GT22" s="281"/>
      <c r="GU22" s="281"/>
      <c r="GV22" s="281"/>
      <c r="GW22" s="281"/>
      <c r="GX22" s="281"/>
      <c r="GY22" s="281"/>
      <c r="GZ22" s="281"/>
      <c r="HA22" s="281"/>
      <c r="HB22" s="281"/>
      <c r="HC22" s="281"/>
      <c r="HD22" s="281"/>
      <c r="HE22" s="281"/>
      <c r="HF22" s="281"/>
      <c r="HG22" s="281"/>
      <c r="HH22" s="281"/>
      <c r="HI22" s="281"/>
      <c r="HJ22" s="281"/>
      <c r="HK22" s="281"/>
      <c r="HL22" s="281"/>
      <c r="HM22" s="281"/>
      <c r="HN22" s="281"/>
      <c r="HO22" s="281"/>
      <c r="HP22" s="281"/>
      <c r="HQ22" s="281"/>
      <c r="HR22" s="281"/>
      <c r="HS22" s="281"/>
      <c r="HT22" s="281"/>
      <c r="HU22" s="281"/>
      <c r="HV22" s="281"/>
      <c r="HW22" s="281"/>
      <c r="HX22" s="281"/>
      <c r="HY22" s="281"/>
      <c r="HZ22" s="281"/>
      <c r="IA22" s="281"/>
      <c r="IB22" s="281"/>
      <c r="IC22" s="281"/>
      <c r="ID22" s="281"/>
      <c r="IE22" s="281"/>
      <c r="IF22" s="281"/>
      <c r="IG22" s="281"/>
      <c r="IH22" s="281"/>
      <c r="II22" s="281"/>
      <c r="IJ22" s="281"/>
      <c r="IK22" s="281"/>
      <c r="IL22" s="281"/>
      <c r="IM22" s="281"/>
      <c r="IN22" s="281"/>
    </row>
    <row r="23" spans="1:248" ht="13.5" customHeight="1">
      <c r="A23" s="294"/>
      <c r="B23" s="295"/>
      <c r="C23" s="295"/>
      <c r="D23" s="295"/>
      <c r="E23" s="295"/>
      <c r="F23" s="281"/>
      <c r="G23" s="295"/>
      <c r="H23" s="295"/>
      <c r="I23" s="295"/>
      <c r="J23" s="295"/>
      <c r="K23" s="295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1"/>
      <c r="DT23" s="281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1"/>
      <c r="EG23" s="281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1"/>
      <c r="ET23" s="281"/>
      <c r="EU23" s="281"/>
      <c r="EV23" s="281"/>
      <c r="EW23" s="281"/>
      <c r="EX23" s="281"/>
      <c r="EY23" s="281"/>
      <c r="EZ23" s="281"/>
      <c r="FA23" s="281"/>
      <c r="FB23" s="281"/>
      <c r="FC23" s="281"/>
      <c r="FD23" s="281"/>
      <c r="FE23" s="281"/>
      <c r="FF23" s="281"/>
      <c r="FG23" s="281"/>
      <c r="FH23" s="281"/>
      <c r="FI23" s="281"/>
      <c r="FJ23" s="281"/>
      <c r="FK23" s="281"/>
      <c r="FL23" s="281"/>
      <c r="FM23" s="281"/>
      <c r="FN23" s="281"/>
      <c r="FO23" s="281"/>
      <c r="FP23" s="281"/>
      <c r="FQ23" s="281"/>
      <c r="FR23" s="281"/>
      <c r="FS23" s="281"/>
      <c r="FT23" s="281"/>
      <c r="FU23" s="281"/>
      <c r="FV23" s="281"/>
      <c r="FW23" s="281"/>
      <c r="FX23" s="281"/>
      <c r="FY23" s="281"/>
      <c r="FZ23" s="281"/>
      <c r="GA23" s="281"/>
      <c r="GB23" s="281"/>
      <c r="GC23" s="281"/>
      <c r="GD23" s="281"/>
      <c r="GE23" s="281"/>
      <c r="GF23" s="281"/>
      <c r="GG23" s="281"/>
      <c r="GH23" s="281"/>
      <c r="GI23" s="281"/>
      <c r="GJ23" s="281"/>
      <c r="GK23" s="281"/>
      <c r="GL23" s="281"/>
      <c r="GM23" s="281"/>
      <c r="GN23" s="281"/>
      <c r="GO23" s="281"/>
      <c r="GP23" s="281"/>
      <c r="GQ23" s="281"/>
      <c r="GR23" s="281"/>
      <c r="GS23" s="281"/>
      <c r="GT23" s="281"/>
      <c r="GU23" s="281"/>
      <c r="GV23" s="281"/>
      <c r="GW23" s="281"/>
      <c r="GX23" s="281"/>
      <c r="GY23" s="281"/>
      <c r="GZ23" s="281"/>
      <c r="HA23" s="281"/>
      <c r="HB23" s="281"/>
      <c r="HC23" s="281"/>
      <c r="HD23" s="281"/>
      <c r="HE23" s="281"/>
      <c r="HF23" s="281"/>
      <c r="HG23" s="281"/>
      <c r="HH23" s="281"/>
      <c r="HI23" s="281"/>
      <c r="HJ23" s="281"/>
      <c r="HK23" s="281"/>
      <c r="HL23" s="281"/>
      <c r="HM23" s="281"/>
      <c r="HN23" s="281"/>
      <c r="HO23" s="281"/>
      <c r="HP23" s="281"/>
      <c r="HQ23" s="281"/>
      <c r="HR23" s="281"/>
      <c r="HS23" s="281"/>
      <c r="HT23" s="281"/>
      <c r="HU23" s="281"/>
      <c r="HV23" s="281"/>
      <c r="HW23" s="281"/>
      <c r="HX23" s="281"/>
      <c r="HY23" s="281"/>
      <c r="HZ23" s="281"/>
      <c r="IA23" s="281"/>
      <c r="IB23" s="281"/>
      <c r="IC23" s="281"/>
      <c r="ID23" s="281"/>
      <c r="IE23" s="281"/>
      <c r="IF23" s="281"/>
      <c r="IG23" s="281"/>
      <c r="IH23" s="281"/>
      <c r="II23" s="281"/>
      <c r="IJ23" s="281"/>
      <c r="IK23" s="281"/>
      <c r="IL23" s="281"/>
      <c r="IM23" s="281"/>
      <c r="IN23" s="281"/>
    </row>
    <row r="24" spans="1:248" ht="13.5" customHeight="1">
      <c r="A24" s="294"/>
      <c r="B24" s="295"/>
      <c r="C24" s="295"/>
      <c r="D24" s="295"/>
      <c r="E24" s="295"/>
      <c r="F24" s="281"/>
      <c r="G24" s="295"/>
      <c r="H24" s="295"/>
      <c r="I24" s="295"/>
      <c r="J24" s="295"/>
      <c r="K24" s="295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1"/>
      <c r="CH24" s="281"/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1"/>
      <c r="DN24" s="281"/>
      <c r="DO24" s="281"/>
      <c r="DP24" s="281"/>
      <c r="DQ24" s="281"/>
      <c r="DR24" s="281"/>
      <c r="DS24" s="281"/>
      <c r="DT24" s="281"/>
      <c r="DU24" s="281"/>
      <c r="DV24" s="281"/>
      <c r="DW24" s="281"/>
      <c r="DX24" s="281"/>
      <c r="DY24" s="281"/>
      <c r="DZ24" s="281"/>
      <c r="EA24" s="281"/>
      <c r="EB24" s="281"/>
      <c r="EC24" s="281"/>
      <c r="ED24" s="281"/>
      <c r="EE24" s="281"/>
      <c r="EF24" s="281"/>
      <c r="EG24" s="281"/>
      <c r="EH24" s="281"/>
      <c r="EI24" s="281"/>
      <c r="EJ24" s="281"/>
      <c r="EK24" s="281"/>
      <c r="EL24" s="281"/>
      <c r="EM24" s="281"/>
      <c r="EN24" s="281"/>
      <c r="EO24" s="281"/>
      <c r="EP24" s="281"/>
      <c r="EQ24" s="281"/>
      <c r="ER24" s="281"/>
      <c r="ES24" s="281"/>
      <c r="ET24" s="281"/>
      <c r="EU24" s="281"/>
      <c r="EV24" s="281"/>
      <c r="EW24" s="281"/>
      <c r="EX24" s="281"/>
      <c r="EY24" s="281"/>
      <c r="EZ24" s="281"/>
      <c r="FA24" s="281"/>
      <c r="FB24" s="281"/>
      <c r="FC24" s="281"/>
      <c r="FD24" s="281"/>
      <c r="FE24" s="281"/>
      <c r="FF24" s="281"/>
      <c r="FG24" s="281"/>
      <c r="FH24" s="281"/>
      <c r="FI24" s="281"/>
      <c r="FJ24" s="281"/>
      <c r="FK24" s="281"/>
      <c r="FL24" s="281"/>
      <c r="FM24" s="281"/>
      <c r="FN24" s="281"/>
      <c r="FO24" s="281"/>
      <c r="FP24" s="281"/>
      <c r="FQ24" s="281"/>
      <c r="FR24" s="281"/>
      <c r="FS24" s="281"/>
      <c r="FT24" s="281"/>
      <c r="FU24" s="281"/>
      <c r="FV24" s="281"/>
      <c r="FW24" s="281"/>
      <c r="FX24" s="281"/>
      <c r="FY24" s="281"/>
      <c r="FZ24" s="281"/>
      <c r="GA24" s="281"/>
      <c r="GB24" s="281"/>
      <c r="GC24" s="281"/>
      <c r="GD24" s="281"/>
      <c r="GE24" s="281"/>
      <c r="GF24" s="281"/>
      <c r="GG24" s="281"/>
      <c r="GH24" s="281"/>
      <c r="GI24" s="281"/>
      <c r="GJ24" s="281"/>
      <c r="GK24" s="281"/>
      <c r="GL24" s="281"/>
      <c r="GM24" s="281"/>
      <c r="GN24" s="281"/>
      <c r="GO24" s="281"/>
      <c r="GP24" s="281"/>
      <c r="GQ24" s="281"/>
      <c r="GR24" s="281"/>
      <c r="GS24" s="281"/>
      <c r="GT24" s="281"/>
      <c r="GU24" s="281"/>
      <c r="GV24" s="281"/>
      <c r="GW24" s="281"/>
      <c r="GX24" s="281"/>
      <c r="GY24" s="281"/>
      <c r="GZ24" s="281"/>
      <c r="HA24" s="281"/>
      <c r="HB24" s="281"/>
      <c r="HC24" s="281"/>
      <c r="HD24" s="281"/>
      <c r="HE24" s="281"/>
      <c r="HF24" s="281"/>
      <c r="HG24" s="281"/>
      <c r="HH24" s="281"/>
      <c r="HI24" s="281"/>
      <c r="HJ24" s="281"/>
      <c r="HK24" s="281"/>
      <c r="HL24" s="281"/>
      <c r="HM24" s="281"/>
      <c r="HN24" s="281"/>
      <c r="HO24" s="281"/>
      <c r="HP24" s="281"/>
      <c r="HQ24" s="281"/>
      <c r="HR24" s="281"/>
      <c r="HS24" s="281"/>
      <c r="HT24" s="281"/>
      <c r="HU24" s="281"/>
      <c r="HV24" s="281"/>
      <c r="HW24" s="281"/>
      <c r="HX24" s="281"/>
      <c r="HY24" s="281"/>
      <c r="HZ24" s="281"/>
      <c r="IA24" s="281"/>
      <c r="IB24" s="281"/>
      <c r="IC24" s="281"/>
      <c r="ID24" s="281"/>
      <c r="IE24" s="281"/>
      <c r="IF24" s="281"/>
      <c r="IG24" s="281"/>
      <c r="IH24" s="281"/>
      <c r="II24" s="281"/>
      <c r="IJ24" s="281"/>
      <c r="IK24" s="281"/>
      <c r="IL24" s="281"/>
      <c r="IM24" s="281"/>
      <c r="IN24" s="281"/>
    </row>
    <row r="25" spans="1:248" ht="13.5" customHeight="1">
      <c r="A25" s="294"/>
      <c r="B25" s="295"/>
      <c r="C25" s="295"/>
      <c r="D25" s="295"/>
      <c r="E25" s="295"/>
      <c r="F25" s="281"/>
      <c r="G25" s="295"/>
      <c r="H25" s="295"/>
      <c r="I25" s="295"/>
      <c r="J25" s="295"/>
      <c r="K25" s="295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  <c r="EC25" s="281"/>
      <c r="ED25" s="281"/>
      <c r="EE25" s="281"/>
      <c r="EF25" s="281"/>
      <c r="EG25" s="281"/>
      <c r="EH25" s="281"/>
      <c r="EI25" s="281"/>
      <c r="EJ25" s="281"/>
      <c r="EK25" s="281"/>
      <c r="EL25" s="281"/>
      <c r="EM25" s="281"/>
      <c r="EN25" s="281"/>
      <c r="EO25" s="281"/>
      <c r="EP25" s="281"/>
      <c r="EQ25" s="281"/>
      <c r="ER25" s="281"/>
      <c r="ES25" s="281"/>
      <c r="ET25" s="281"/>
      <c r="EU25" s="281"/>
      <c r="EV25" s="281"/>
      <c r="EW25" s="281"/>
      <c r="EX25" s="281"/>
      <c r="EY25" s="281"/>
      <c r="EZ25" s="281"/>
      <c r="FA25" s="281"/>
      <c r="FB25" s="281"/>
      <c r="FC25" s="281"/>
      <c r="FD25" s="281"/>
      <c r="FE25" s="281"/>
      <c r="FF25" s="281"/>
      <c r="FG25" s="281"/>
      <c r="FH25" s="281"/>
      <c r="FI25" s="281"/>
      <c r="FJ25" s="281"/>
      <c r="FK25" s="281"/>
      <c r="FL25" s="281"/>
      <c r="FM25" s="281"/>
      <c r="FN25" s="281"/>
      <c r="FO25" s="281"/>
      <c r="FP25" s="281"/>
      <c r="FQ25" s="281"/>
      <c r="FR25" s="281"/>
      <c r="FS25" s="281"/>
      <c r="FT25" s="281"/>
      <c r="FU25" s="281"/>
      <c r="FV25" s="281"/>
      <c r="FW25" s="281"/>
      <c r="FX25" s="281"/>
      <c r="FY25" s="281"/>
      <c r="FZ25" s="281"/>
      <c r="GA25" s="281"/>
      <c r="GB25" s="281"/>
      <c r="GC25" s="281"/>
      <c r="GD25" s="281"/>
      <c r="GE25" s="281"/>
      <c r="GF25" s="281"/>
      <c r="GG25" s="281"/>
      <c r="GH25" s="281"/>
      <c r="GI25" s="281"/>
      <c r="GJ25" s="281"/>
      <c r="GK25" s="281"/>
      <c r="GL25" s="281"/>
      <c r="GM25" s="281"/>
      <c r="GN25" s="281"/>
      <c r="GO25" s="281"/>
      <c r="GP25" s="281"/>
      <c r="GQ25" s="281"/>
      <c r="GR25" s="281"/>
      <c r="GS25" s="281"/>
      <c r="GT25" s="281"/>
      <c r="GU25" s="281"/>
      <c r="GV25" s="281"/>
      <c r="GW25" s="281"/>
      <c r="GX25" s="281"/>
      <c r="GY25" s="281"/>
      <c r="GZ25" s="281"/>
      <c r="HA25" s="281"/>
      <c r="HB25" s="281"/>
      <c r="HC25" s="281"/>
      <c r="HD25" s="281"/>
      <c r="HE25" s="281"/>
      <c r="HF25" s="281"/>
      <c r="HG25" s="281"/>
      <c r="HH25" s="281"/>
      <c r="HI25" s="281"/>
      <c r="HJ25" s="281"/>
      <c r="HK25" s="281"/>
      <c r="HL25" s="281"/>
      <c r="HM25" s="281"/>
      <c r="HN25" s="281"/>
      <c r="HO25" s="281"/>
      <c r="HP25" s="281"/>
      <c r="HQ25" s="281"/>
      <c r="HR25" s="281"/>
      <c r="HS25" s="281"/>
      <c r="HT25" s="281"/>
      <c r="HU25" s="281"/>
      <c r="HV25" s="281"/>
      <c r="HW25" s="281"/>
      <c r="HX25" s="281"/>
      <c r="HY25" s="281"/>
      <c r="HZ25" s="281"/>
      <c r="IA25" s="281"/>
      <c r="IB25" s="281"/>
      <c r="IC25" s="281"/>
      <c r="ID25" s="281"/>
      <c r="IE25" s="281"/>
      <c r="IF25" s="281"/>
      <c r="IG25" s="281"/>
      <c r="IH25" s="281"/>
      <c r="II25" s="281"/>
      <c r="IJ25" s="281"/>
      <c r="IK25" s="281"/>
      <c r="IL25" s="281"/>
      <c r="IM25" s="281"/>
      <c r="IN25" s="281"/>
    </row>
    <row r="26" spans="1:248" ht="13.5" customHeight="1">
      <c r="A26" s="294"/>
      <c r="B26" s="295"/>
      <c r="C26" s="295"/>
      <c r="D26" s="295"/>
      <c r="E26" s="295"/>
      <c r="F26" s="281"/>
      <c r="G26" s="295"/>
      <c r="H26" s="295"/>
      <c r="I26" s="295"/>
      <c r="J26" s="295"/>
      <c r="K26" s="295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1"/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1"/>
      <c r="FK26" s="281"/>
      <c r="FL26" s="281"/>
      <c r="FM26" s="281"/>
      <c r="FN26" s="281"/>
      <c r="FO26" s="281"/>
      <c r="FP26" s="281"/>
      <c r="FQ26" s="281"/>
      <c r="FR26" s="281"/>
      <c r="FS26" s="281"/>
      <c r="FT26" s="281"/>
      <c r="FU26" s="281"/>
      <c r="FV26" s="281"/>
      <c r="FW26" s="281"/>
      <c r="FX26" s="281"/>
      <c r="FY26" s="281"/>
      <c r="FZ26" s="281"/>
      <c r="GA26" s="281"/>
      <c r="GB26" s="281"/>
      <c r="GC26" s="281"/>
      <c r="GD26" s="281"/>
      <c r="GE26" s="281"/>
      <c r="GF26" s="281"/>
      <c r="GG26" s="281"/>
      <c r="GH26" s="281"/>
      <c r="GI26" s="281"/>
      <c r="GJ26" s="281"/>
      <c r="GK26" s="281"/>
      <c r="GL26" s="281"/>
      <c r="GM26" s="281"/>
      <c r="GN26" s="281"/>
      <c r="GO26" s="281"/>
      <c r="GP26" s="281"/>
      <c r="GQ26" s="281"/>
      <c r="GR26" s="281"/>
      <c r="GS26" s="281"/>
      <c r="GT26" s="281"/>
      <c r="GU26" s="281"/>
      <c r="GV26" s="281"/>
      <c r="GW26" s="281"/>
      <c r="GX26" s="281"/>
      <c r="GY26" s="281"/>
      <c r="GZ26" s="281"/>
      <c r="HA26" s="281"/>
      <c r="HB26" s="281"/>
      <c r="HC26" s="281"/>
      <c r="HD26" s="281"/>
      <c r="HE26" s="281"/>
      <c r="HF26" s="281"/>
      <c r="HG26" s="281"/>
      <c r="HH26" s="281"/>
      <c r="HI26" s="281"/>
      <c r="HJ26" s="281"/>
      <c r="HK26" s="281"/>
      <c r="HL26" s="281"/>
      <c r="HM26" s="281"/>
      <c r="HN26" s="281"/>
      <c r="HO26" s="281"/>
      <c r="HP26" s="281"/>
      <c r="HQ26" s="281"/>
      <c r="HR26" s="281"/>
      <c r="HS26" s="281"/>
      <c r="HT26" s="281"/>
      <c r="HU26" s="281"/>
      <c r="HV26" s="281"/>
      <c r="HW26" s="281"/>
      <c r="HX26" s="281"/>
      <c r="HY26" s="281"/>
      <c r="HZ26" s="281"/>
      <c r="IA26" s="281"/>
      <c r="IB26" s="281"/>
      <c r="IC26" s="281"/>
      <c r="ID26" s="281"/>
      <c r="IE26" s="281"/>
      <c r="IF26" s="281"/>
      <c r="IG26" s="281"/>
      <c r="IH26" s="281"/>
      <c r="II26" s="281"/>
      <c r="IJ26" s="281"/>
      <c r="IK26" s="281"/>
      <c r="IL26" s="281"/>
      <c r="IM26" s="281"/>
      <c r="IN26" s="281"/>
    </row>
    <row r="27" spans="1:248" ht="12">
      <c r="A27" s="294"/>
      <c r="B27" s="295"/>
      <c r="C27" s="295"/>
      <c r="D27" s="295"/>
      <c r="E27" s="295"/>
      <c r="F27" s="281"/>
      <c r="G27" s="295"/>
      <c r="H27" s="295"/>
      <c r="I27" s="295"/>
      <c r="J27" s="295"/>
      <c r="K27" s="295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1"/>
      <c r="DT27" s="281"/>
      <c r="DU27" s="281"/>
      <c r="DV27" s="281"/>
      <c r="DW27" s="281"/>
      <c r="DX27" s="281"/>
      <c r="DY27" s="281"/>
      <c r="DZ27" s="281"/>
      <c r="EA27" s="281"/>
      <c r="EB27" s="281"/>
      <c r="EC27" s="281"/>
      <c r="ED27" s="281"/>
      <c r="EE27" s="281"/>
      <c r="EF27" s="281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81"/>
      <c r="FI27" s="281"/>
      <c r="FJ27" s="281"/>
      <c r="FK27" s="281"/>
      <c r="FL27" s="281"/>
      <c r="FM27" s="281"/>
      <c r="FN27" s="281"/>
      <c r="FO27" s="281"/>
      <c r="FP27" s="281"/>
      <c r="FQ27" s="281"/>
      <c r="FR27" s="281"/>
      <c r="FS27" s="281"/>
      <c r="FT27" s="281"/>
      <c r="FU27" s="281"/>
      <c r="FV27" s="281"/>
      <c r="FW27" s="281"/>
      <c r="FX27" s="281"/>
      <c r="FY27" s="281"/>
      <c r="FZ27" s="281"/>
      <c r="GA27" s="281"/>
      <c r="GB27" s="281"/>
      <c r="GC27" s="281"/>
      <c r="GD27" s="281"/>
      <c r="GE27" s="281"/>
      <c r="GF27" s="281"/>
      <c r="GG27" s="281"/>
      <c r="GH27" s="281"/>
      <c r="GI27" s="281"/>
      <c r="GJ27" s="281"/>
      <c r="GK27" s="281"/>
      <c r="GL27" s="281"/>
      <c r="GM27" s="281"/>
      <c r="GN27" s="281"/>
      <c r="GO27" s="281"/>
      <c r="GP27" s="281"/>
      <c r="GQ27" s="281"/>
      <c r="GR27" s="281"/>
      <c r="GS27" s="281"/>
      <c r="GT27" s="281"/>
      <c r="GU27" s="281"/>
      <c r="GV27" s="281"/>
      <c r="GW27" s="281"/>
      <c r="GX27" s="281"/>
      <c r="GY27" s="281"/>
      <c r="GZ27" s="281"/>
      <c r="HA27" s="281"/>
      <c r="HB27" s="281"/>
      <c r="HC27" s="281"/>
      <c r="HD27" s="281"/>
      <c r="HE27" s="281"/>
      <c r="HF27" s="281"/>
      <c r="HG27" s="281"/>
      <c r="HH27" s="281"/>
      <c r="HI27" s="281"/>
      <c r="HJ27" s="281"/>
      <c r="HK27" s="281"/>
      <c r="HL27" s="281"/>
      <c r="HM27" s="281"/>
      <c r="HN27" s="281"/>
      <c r="HO27" s="281"/>
      <c r="HP27" s="281"/>
      <c r="HQ27" s="281"/>
      <c r="HR27" s="281"/>
      <c r="HS27" s="281"/>
      <c r="HT27" s="281"/>
      <c r="HU27" s="281"/>
      <c r="HV27" s="281"/>
      <c r="HW27" s="281"/>
      <c r="HX27" s="281"/>
      <c r="HY27" s="281"/>
      <c r="HZ27" s="281"/>
      <c r="IA27" s="281"/>
      <c r="IB27" s="281"/>
      <c r="IC27" s="281"/>
      <c r="ID27" s="281"/>
      <c r="IE27" s="281"/>
      <c r="IF27" s="281"/>
      <c r="IG27" s="281"/>
      <c r="IH27" s="281"/>
      <c r="II27" s="281"/>
      <c r="IJ27" s="281"/>
      <c r="IK27" s="281"/>
      <c r="IL27" s="281"/>
      <c r="IM27" s="281"/>
      <c r="IN27" s="281"/>
    </row>
    <row r="28" spans="1:248" ht="12">
      <c r="A28" s="294"/>
      <c r="B28" s="281"/>
      <c r="C28" s="295"/>
      <c r="D28" s="295"/>
      <c r="E28" s="295"/>
      <c r="F28" s="281"/>
      <c r="G28" s="295"/>
      <c r="H28" s="295"/>
      <c r="I28" s="295"/>
      <c r="J28" s="295"/>
      <c r="K28" s="295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  <c r="GF28" s="281"/>
      <c r="GG28" s="281"/>
      <c r="GH28" s="281"/>
      <c r="GI28" s="281"/>
      <c r="GJ28" s="281"/>
      <c r="GK28" s="281"/>
      <c r="GL28" s="281"/>
      <c r="GM28" s="281"/>
      <c r="GN28" s="281"/>
      <c r="GO28" s="281"/>
      <c r="GP28" s="281"/>
      <c r="GQ28" s="281"/>
      <c r="GR28" s="281"/>
      <c r="GS28" s="281"/>
      <c r="GT28" s="281"/>
      <c r="GU28" s="281"/>
      <c r="GV28" s="281"/>
      <c r="GW28" s="281"/>
      <c r="GX28" s="281"/>
      <c r="GY28" s="281"/>
      <c r="GZ28" s="281"/>
      <c r="HA28" s="281"/>
      <c r="HB28" s="281"/>
      <c r="HC28" s="281"/>
      <c r="HD28" s="281"/>
      <c r="HE28" s="281"/>
      <c r="HF28" s="281"/>
      <c r="HG28" s="281"/>
      <c r="HH28" s="281"/>
      <c r="HI28" s="281"/>
      <c r="HJ28" s="281"/>
      <c r="HK28" s="281"/>
      <c r="HL28" s="281"/>
      <c r="HM28" s="281"/>
      <c r="HN28" s="281"/>
      <c r="HO28" s="281"/>
      <c r="HP28" s="281"/>
      <c r="HQ28" s="281"/>
      <c r="HR28" s="281"/>
      <c r="HS28" s="281"/>
      <c r="HT28" s="281"/>
      <c r="HU28" s="281"/>
      <c r="HV28" s="281"/>
      <c r="HW28" s="281"/>
      <c r="HX28" s="281"/>
      <c r="HY28" s="281"/>
      <c r="HZ28" s="281"/>
      <c r="IA28" s="281"/>
      <c r="IB28" s="281"/>
      <c r="IC28" s="281"/>
      <c r="ID28" s="281"/>
      <c r="IE28" s="281"/>
      <c r="IF28" s="281"/>
      <c r="IG28" s="281"/>
      <c r="IH28" s="281"/>
      <c r="II28" s="281"/>
      <c r="IJ28" s="281"/>
      <c r="IK28" s="281"/>
      <c r="IL28" s="281"/>
      <c r="IM28" s="281"/>
      <c r="IN28" s="281"/>
    </row>
    <row r="29" spans="1:248" ht="12">
      <c r="A29" s="294"/>
      <c r="B29" s="281"/>
      <c r="C29" s="295"/>
      <c r="D29" s="295"/>
      <c r="E29" s="295"/>
      <c r="F29" s="281"/>
      <c r="G29" s="295"/>
      <c r="H29" s="295"/>
      <c r="I29" s="295"/>
      <c r="J29" s="295"/>
      <c r="K29" s="295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1"/>
      <c r="FL29" s="281"/>
      <c r="FM29" s="281"/>
      <c r="FN29" s="281"/>
      <c r="FO29" s="281"/>
      <c r="FP29" s="281"/>
      <c r="FQ29" s="281"/>
      <c r="FR29" s="281"/>
      <c r="FS29" s="281"/>
      <c r="FT29" s="281"/>
      <c r="FU29" s="281"/>
      <c r="FV29" s="281"/>
      <c r="FW29" s="281"/>
      <c r="FX29" s="281"/>
      <c r="FY29" s="281"/>
      <c r="FZ29" s="281"/>
      <c r="GA29" s="281"/>
      <c r="GB29" s="281"/>
      <c r="GC29" s="281"/>
      <c r="GD29" s="281"/>
      <c r="GE29" s="281"/>
      <c r="GF29" s="281"/>
      <c r="GG29" s="281"/>
      <c r="GH29" s="281"/>
      <c r="GI29" s="281"/>
      <c r="GJ29" s="281"/>
      <c r="GK29" s="281"/>
      <c r="GL29" s="281"/>
      <c r="GM29" s="281"/>
      <c r="GN29" s="281"/>
      <c r="GO29" s="281"/>
      <c r="GP29" s="281"/>
      <c r="GQ29" s="281"/>
      <c r="GR29" s="281"/>
      <c r="GS29" s="281"/>
      <c r="GT29" s="281"/>
      <c r="GU29" s="281"/>
      <c r="GV29" s="281"/>
      <c r="GW29" s="281"/>
      <c r="GX29" s="281"/>
      <c r="GY29" s="281"/>
      <c r="GZ29" s="281"/>
      <c r="HA29" s="281"/>
      <c r="HB29" s="281"/>
      <c r="HC29" s="281"/>
      <c r="HD29" s="281"/>
      <c r="HE29" s="281"/>
      <c r="HF29" s="281"/>
      <c r="HG29" s="281"/>
      <c r="HH29" s="281"/>
      <c r="HI29" s="281"/>
      <c r="HJ29" s="281"/>
      <c r="HK29" s="281"/>
      <c r="HL29" s="281"/>
      <c r="HM29" s="281"/>
      <c r="HN29" s="281"/>
      <c r="HO29" s="281"/>
      <c r="HP29" s="281"/>
      <c r="HQ29" s="281"/>
      <c r="HR29" s="281"/>
      <c r="HS29" s="281"/>
      <c r="HT29" s="281"/>
      <c r="HU29" s="281"/>
      <c r="HV29" s="281"/>
      <c r="HW29" s="281"/>
      <c r="HX29" s="281"/>
      <c r="HY29" s="281"/>
      <c r="HZ29" s="281"/>
      <c r="IA29" s="281"/>
      <c r="IB29" s="281"/>
      <c r="IC29" s="281"/>
      <c r="ID29" s="281"/>
      <c r="IE29" s="281"/>
      <c r="IF29" s="281"/>
      <c r="IG29" s="281"/>
      <c r="IH29" s="281"/>
      <c r="II29" s="281"/>
      <c r="IJ29" s="281"/>
      <c r="IK29" s="281"/>
      <c r="IL29" s="281"/>
      <c r="IM29" s="281"/>
      <c r="IN29" s="281"/>
    </row>
    <row r="30" spans="1:248" ht="12">
      <c r="A30" s="294"/>
      <c r="B30" s="281"/>
      <c r="C30" s="295"/>
      <c r="D30" s="295"/>
      <c r="E30" s="295"/>
      <c r="F30" s="281"/>
      <c r="G30" s="295"/>
      <c r="H30" s="295"/>
      <c r="I30" s="295"/>
      <c r="J30" s="295"/>
      <c r="K30" s="295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281"/>
      <c r="FA30" s="281"/>
      <c r="FB30" s="281"/>
      <c r="FC30" s="281"/>
      <c r="FD30" s="281"/>
      <c r="FE30" s="281"/>
      <c r="FF30" s="281"/>
      <c r="FG30" s="281"/>
      <c r="FH30" s="281"/>
      <c r="FI30" s="281"/>
      <c r="FJ30" s="281"/>
      <c r="FK30" s="281"/>
      <c r="FL30" s="281"/>
      <c r="FM30" s="281"/>
      <c r="FN30" s="281"/>
      <c r="FO30" s="281"/>
      <c r="FP30" s="281"/>
      <c r="FQ30" s="281"/>
      <c r="FR30" s="281"/>
      <c r="FS30" s="281"/>
      <c r="FT30" s="281"/>
      <c r="FU30" s="281"/>
      <c r="FV30" s="281"/>
      <c r="FW30" s="281"/>
      <c r="FX30" s="281"/>
      <c r="FY30" s="281"/>
      <c r="FZ30" s="281"/>
      <c r="GA30" s="281"/>
      <c r="GB30" s="281"/>
      <c r="GC30" s="281"/>
      <c r="GD30" s="281"/>
      <c r="GE30" s="281"/>
      <c r="GF30" s="281"/>
      <c r="GG30" s="281"/>
      <c r="GH30" s="281"/>
      <c r="GI30" s="281"/>
      <c r="GJ30" s="281"/>
      <c r="GK30" s="281"/>
      <c r="GL30" s="281"/>
      <c r="GM30" s="281"/>
      <c r="GN30" s="281"/>
      <c r="GO30" s="281"/>
      <c r="GP30" s="281"/>
      <c r="GQ30" s="281"/>
      <c r="GR30" s="281"/>
      <c r="GS30" s="281"/>
      <c r="GT30" s="281"/>
      <c r="GU30" s="281"/>
      <c r="GV30" s="281"/>
      <c r="GW30" s="281"/>
      <c r="GX30" s="281"/>
      <c r="GY30" s="281"/>
      <c r="GZ30" s="281"/>
      <c r="HA30" s="281"/>
      <c r="HB30" s="281"/>
      <c r="HC30" s="281"/>
      <c r="HD30" s="281"/>
      <c r="HE30" s="281"/>
      <c r="HF30" s="281"/>
      <c r="HG30" s="281"/>
      <c r="HH30" s="281"/>
      <c r="HI30" s="281"/>
      <c r="HJ30" s="281"/>
      <c r="HK30" s="281"/>
      <c r="HL30" s="281"/>
      <c r="HM30" s="281"/>
      <c r="HN30" s="281"/>
      <c r="HO30" s="281"/>
      <c r="HP30" s="281"/>
      <c r="HQ30" s="281"/>
      <c r="HR30" s="281"/>
      <c r="HS30" s="281"/>
      <c r="HT30" s="281"/>
      <c r="HU30" s="281"/>
      <c r="HV30" s="281"/>
      <c r="HW30" s="281"/>
      <c r="HX30" s="281"/>
      <c r="HY30" s="281"/>
      <c r="HZ30" s="281"/>
      <c r="IA30" s="281"/>
      <c r="IB30" s="281"/>
      <c r="IC30" s="281"/>
      <c r="ID30" s="281"/>
      <c r="IE30" s="281"/>
      <c r="IF30" s="281"/>
      <c r="IG30" s="281"/>
      <c r="IH30" s="281"/>
      <c r="II30" s="281"/>
      <c r="IJ30" s="281"/>
      <c r="IK30" s="281"/>
      <c r="IL30" s="281"/>
      <c r="IM30" s="281"/>
      <c r="IN30" s="281"/>
    </row>
    <row r="31" spans="1:248" ht="12">
      <c r="A31" s="294"/>
      <c r="B31" s="281"/>
      <c r="C31" s="295"/>
      <c r="D31" s="295"/>
      <c r="E31" s="295"/>
      <c r="F31" s="281"/>
      <c r="G31" s="295"/>
      <c r="H31" s="295"/>
      <c r="I31" s="295"/>
      <c r="J31" s="295"/>
      <c r="K31" s="295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1"/>
      <c r="DT31" s="281"/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1"/>
      <c r="EG31" s="281"/>
      <c r="EH31" s="281"/>
      <c r="EI31" s="281"/>
      <c r="EJ31" s="281"/>
      <c r="EK31" s="281"/>
      <c r="EL31" s="281"/>
      <c r="EM31" s="281"/>
      <c r="EN31" s="281"/>
      <c r="EO31" s="281"/>
      <c r="EP31" s="281"/>
      <c r="EQ31" s="281"/>
      <c r="ER31" s="281"/>
      <c r="ES31" s="281"/>
      <c r="ET31" s="281"/>
      <c r="EU31" s="281"/>
      <c r="EV31" s="281"/>
      <c r="EW31" s="281"/>
      <c r="EX31" s="281"/>
      <c r="EY31" s="281"/>
      <c r="EZ31" s="281"/>
      <c r="FA31" s="281"/>
      <c r="FB31" s="281"/>
      <c r="FC31" s="281"/>
      <c r="FD31" s="281"/>
      <c r="FE31" s="281"/>
      <c r="FF31" s="281"/>
      <c r="FG31" s="281"/>
      <c r="FH31" s="281"/>
      <c r="FI31" s="281"/>
      <c r="FJ31" s="281"/>
      <c r="FK31" s="281"/>
      <c r="FL31" s="281"/>
      <c r="FM31" s="281"/>
      <c r="FN31" s="281"/>
      <c r="FO31" s="281"/>
      <c r="FP31" s="281"/>
      <c r="FQ31" s="281"/>
      <c r="FR31" s="281"/>
      <c r="FS31" s="281"/>
      <c r="FT31" s="281"/>
      <c r="FU31" s="281"/>
      <c r="FV31" s="281"/>
      <c r="FW31" s="281"/>
      <c r="FX31" s="281"/>
      <c r="FY31" s="281"/>
      <c r="FZ31" s="281"/>
      <c r="GA31" s="281"/>
      <c r="GB31" s="281"/>
      <c r="GC31" s="281"/>
      <c r="GD31" s="281"/>
      <c r="GE31" s="281"/>
      <c r="GF31" s="281"/>
      <c r="GG31" s="281"/>
      <c r="GH31" s="281"/>
      <c r="GI31" s="281"/>
      <c r="GJ31" s="281"/>
      <c r="GK31" s="281"/>
      <c r="GL31" s="281"/>
      <c r="GM31" s="281"/>
      <c r="GN31" s="281"/>
      <c r="GO31" s="281"/>
      <c r="GP31" s="281"/>
      <c r="GQ31" s="281"/>
      <c r="GR31" s="281"/>
      <c r="GS31" s="281"/>
      <c r="GT31" s="281"/>
      <c r="GU31" s="281"/>
      <c r="GV31" s="281"/>
      <c r="GW31" s="281"/>
      <c r="GX31" s="281"/>
      <c r="GY31" s="281"/>
      <c r="GZ31" s="281"/>
      <c r="HA31" s="281"/>
      <c r="HB31" s="281"/>
      <c r="HC31" s="281"/>
      <c r="HD31" s="281"/>
      <c r="HE31" s="281"/>
      <c r="HF31" s="281"/>
      <c r="HG31" s="281"/>
      <c r="HH31" s="281"/>
      <c r="HI31" s="281"/>
      <c r="HJ31" s="281"/>
      <c r="HK31" s="281"/>
      <c r="HL31" s="281"/>
      <c r="HM31" s="281"/>
      <c r="HN31" s="281"/>
      <c r="HO31" s="281"/>
      <c r="HP31" s="281"/>
      <c r="HQ31" s="281"/>
      <c r="HR31" s="281"/>
      <c r="HS31" s="281"/>
      <c r="HT31" s="281"/>
      <c r="HU31" s="281"/>
      <c r="HV31" s="281"/>
      <c r="HW31" s="281"/>
      <c r="HX31" s="281"/>
      <c r="HY31" s="281"/>
      <c r="HZ31" s="281"/>
      <c r="IA31" s="281"/>
      <c r="IB31" s="281"/>
      <c r="IC31" s="281"/>
      <c r="ID31" s="281"/>
      <c r="IE31" s="281"/>
      <c r="IF31" s="281"/>
      <c r="IG31" s="281"/>
      <c r="IH31" s="281"/>
      <c r="II31" s="281"/>
      <c r="IJ31" s="281"/>
      <c r="IK31" s="281"/>
      <c r="IL31" s="281"/>
      <c r="IM31" s="281"/>
      <c r="IN31" s="281"/>
    </row>
    <row r="32" spans="1:248" ht="12">
      <c r="A32" s="294"/>
      <c r="B32" s="281"/>
      <c r="C32" s="295"/>
      <c r="D32" s="295"/>
      <c r="E32" s="295"/>
      <c r="F32" s="281"/>
      <c r="G32" s="295"/>
      <c r="H32" s="295"/>
      <c r="I32" s="295"/>
      <c r="J32" s="295"/>
      <c r="K32" s="295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1"/>
      <c r="CI32" s="281"/>
      <c r="CJ32" s="281"/>
      <c r="CK32" s="281"/>
      <c r="CL32" s="281"/>
      <c r="CM32" s="281"/>
      <c r="CN32" s="281"/>
      <c r="CO32" s="281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1"/>
      <c r="DA32" s="281"/>
      <c r="DB32" s="281"/>
      <c r="DC32" s="281"/>
      <c r="DD32" s="281"/>
      <c r="DE32" s="281"/>
      <c r="DF32" s="281"/>
      <c r="DG32" s="281"/>
      <c r="DH32" s="281"/>
      <c r="DI32" s="281"/>
      <c r="DJ32" s="281"/>
      <c r="DK32" s="281"/>
      <c r="DL32" s="281"/>
      <c r="DM32" s="281"/>
      <c r="DN32" s="281"/>
      <c r="DO32" s="281"/>
      <c r="DP32" s="281"/>
      <c r="DQ32" s="281"/>
      <c r="DR32" s="281"/>
      <c r="DS32" s="281"/>
      <c r="DT32" s="281"/>
      <c r="DU32" s="281"/>
      <c r="DV32" s="281"/>
      <c r="DW32" s="281"/>
      <c r="DX32" s="281"/>
      <c r="DY32" s="281"/>
      <c r="DZ32" s="281"/>
      <c r="EA32" s="281"/>
      <c r="EB32" s="281"/>
      <c r="EC32" s="281"/>
      <c r="ED32" s="281"/>
      <c r="EE32" s="281"/>
      <c r="EF32" s="281"/>
      <c r="EG32" s="281"/>
      <c r="EH32" s="281"/>
      <c r="EI32" s="281"/>
      <c r="EJ32" s="281"/>
      <c r="EK32" s="281"/>
      <c r="EL32" s="281"/>
      <c r="EM32" s="281"/>
      <c r="EN32" s="281"/>
      <c r="EO32" s="281"/>
      <c r="EP32" s="281"/>
      <c r="EQ32" s="281"/>
      <c r="ER32" s="281"/>
      <c r="ES32" s="281"/>
      <c r="ET32" s="281"/>
      <c r="EU32" s="281"/>
      <c r="EV32" s="281"/>
      <c r="EW32" s="281"/>
      <c r="EX32" s="281"/>
      <c r="EY32" s="281"/>
      <c r="EZ32" s="281"/>
      <c r="FA32" s="281"/>
      <c r="FB32" s="281"/>
      <c r="FC32" s="281"/>
      <c r="FD32" s="281"/>
      <c r="FE32" s="281"/>
      <c r="FF32" s="281"/>
      <c r="FG32" s="281"/>
      <c r="FH32" s="281"/>
      <c r="FI32" s="281"/>
      <c r="FJ32" s="281"/>
      <c r="FK32" s="281"/>
      <c r="FL32" s="281"/>
      <c r="FM32" s="281"/>
      <c r="FN32" s="281"/>
      <c r="FO32" s="281"/>
      <c r="FP32" s="281"/>
      <c r="FQ32" s="281"/>
      <c r="FR32" s="281"/>
      <c r="FS32" s="281"/>
      <c r="FT32" s="281"/>
      <c r="FU32" s="281"/>
      <c r="FV32" s="281"/>
      <c r="FW32" s="281"/>
      <c r="FX32" s="281"/>
      <c r="FY32" s="281"/>
      <c r="FZ32" s="281"/>
      <c r="GA32" s="281"/>
      <c r="GB32" s="281"/>
      <c r="GC32" s="281"/>
      <c r="GD32" s="281"/>
      <c r="GE32" s="281"/>
      <c r="GF32" s="281"/>
      <c r="GG32" s="281"/>
      <c r="GH32" s="281"/>
      <c r="GI32" s="281"/>
      <c r="GJ32" s="281"/>
      <c r="GK32" s="281"/>
      <c r="GL32" s="281"/>
      <c r="GM32" s="281"/>
      <c r="GN32" s="281"/>
      <c r="GO32" s="281"/>
      <c r="GP32" s="281"/>
      <c r="GQ32" s="281"/>
      <c r="GR32" s="281"/>
      <c r="GS32" s="281"/>
      <c r="GT32" s="281"/>
      <c r="GU32" s="281"/>
      <c r="GV32" s="281"/>
      <c r="GW32" s="281"/>
      <c r="GX32" s="281"/>
      <c r="GY32" s="281"/>
      <c r="GZ32" s="281"/>
      <c r="HA32" s="281"/>
      <c r="HB32" s="281"/>
      <c r="HC32" s="281"/>
      <c r="HD32" s="281"/>
      <c r="HE32" s="281"/>
      <c r="HF32" s="281"/>
      <c r="HG32" s="281"/>
      <c r="HH32" s="281"/>
      <c r="HI32" s="281"/>
      <c r="HJ32" s="281"/>
      <c r="HK32" s="281"/>
      <c r="HL32" s="281"/>
      <c r="HM32" s="281"/>
      <c r="HN32" s="281"/>
      <c r="HO32" s="281"/>
      <c r="HP32" s="281"/>
      <c r="HQ32" s="281"/>
      <c r="HR32" s="281"/>
      <c r="HS32" s="281"/>
      <c r="HT32" s="281"/>
      <c r="HU32" s="281"/>
      <c r="HV32" s="281"/>
      <c r="HW32" s="281"/>
      <c r="HX32" s="281"/>
      <c r="HY32" s="281"/>
      <c r="HZ32" s="281"/>
      <c r="IA32" s="281"/>
      <c r="IB32" s="281"/>
      <c r="IC32" s="281"/>
      <c r="ID32" s="281"/>
      <c r="IE32" s="281"/>
      <c r="IF32" s="281"/>
      <c r="IG32" s="281"/>
      <c r="IH32" s="281"/>
      <c r="II32" s="281"/>
      <c r="IJ32" s="281"/>
      <c r="IK32" s="281"/>
      <c r="IL32" s="281"/>
      <c r="IM32" s="281"/>
      <c r="IN32" s="281"/>
    </row>
    <row r="33" spans="1:246" ht="12.75">
      <c r="A33" s="296"/>
      <c r="B33" s="297"/>
      <c r="C33" s="298"/>
      <c r="D33" s="298"/>
      <c r="E33" s="298"/>
      <c r="F33" s="297"/>
      <c r="G33" s="299"/>
      <c r="H33" s="299"/>
      <c r="I33" s="299"/>
      <c r="J33" s="299"/>
      <c r="K33" s="299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7"/>
      <c r="DN33" s="297"/>
      <c r="DO33" s="297"/>
      <c r="DP33" s="297"/>
      <c r="DQ33" s="297"/>
      <c r="DR33" s="297"/>
      <c r="DS33" s="297"/>
      <c r="DT33" s="297"/>
      <c r="DU33" s="297"/>
      <c r="DV33" s="297"/>
      <c r="DW33" s="297"/>
      <c r="DX33" s="297"/>
      <c r="DY33" s="297"/>
      <c r="DZ33" s="297"/>
      <c r="EA33" s="297"/>
      <c r="EB33" s="297"/>
      <c r="EC33" s="297"/>
      <c r="ED33" s="297"/>
      <c r="EE33" s="297"/>
      <c r="EF33" s="297"/>
      <c r="EG33" s="297"/>
      <c r="EH33" s="297"/>
      <c r="EI33" s="297"/>
      <c r="EJ33" s="297"/>
      <c r="EK33" s="297"/>
      <c r="EL33" s="297"/>
      <c r="EM33" s="297"/>
      <c r="EN33" s="297"/>
      <c r="EO33" s="297"/>
      <c r="EP33" s="297"/>
      <c r="EQ33" s="297"/>
      <c r="ER33" s="297"/>
      <c r="ES33" s="297"/>
      <c r="ET33" s="297"/>
      <c r="EU33" s="297"/>
      <c r="EV33" s="297"/>
      <c r="EW33" s="297"/>
      <c r="EX33" s="297"/>
      <c r="EY33" s="297"/>
      <c r="EZ33" s="297"/>
      <c r="FA33" s="297"/>
      <c r="FB33" s="297"/>
      <c r="FC33" s="297"/>
      <c r="FD33" s="297"/>
      <c r="FE33" s="297"/>
      <c r="FF33" s="297"/>
      <c r="FG33" s="297"/>
      <c r="FH33" s="297"/>
      <c r="FI33" s="297"/>
      <c r="FJ33" s="297"/>
      <c r="FK33" s="297"/>
      <c r="FL33" s="297"/>
      <c r="FM33" s="297"/>
      <c r="FN33" s="297"/>
      <c r="FO33" s="297"/>
      <c r="FP33" s="297"/>
      <c r="FQ33" s="297"/>
      <c r="FR33" s="297"/>
      <c r="FS33" s="297"/>
      <c r="FT33" s="297"/>
      <c r="FU33" s="297"/>
      <c r="FV33" s="297"/>
      <c r="FW33" s="297"/>
      <c r="FX33" s="297"/>
      <c r="FY33" s="297"/>
      <c r="FZ33" s="297"/>
      <c r="GA33" s="297"/>
      <c r="GB33" s="297"/>
      <c r="GC33" s="297"/>
      <c r="GD33" s="297"/>
      <c r="GE33" s="297"/>
      <c r="GF33" s="297"/>
      <c r="GG33" s="297"/>
      <c r="GH33" s="297"/>
      <c r="GI33" s="297"/>
      <c r="GJ33" s="297"/>
      <c r="GK33" s="297"/>
      <c r="GL33" s="297"/>
      <c r="GM33" s="297"/>
      <c r="GN33" s="297"/>
      <c r="GO33" s="297"/>
      <c r="GP33" s="297"/>
      <c r="GQ33" s="297"/>
      <c r="GR33" s="297"/>
      <c r="GS33" s="297"/>
      <c r="GT33" s="297"/>
      <c r="GU33" s="297"/>
      <c r="GV33" s="297"/>
      <c r="GW33" s="297"/>
      <c r="GX33" s="297"/>
      <c r="GY33" s="297"/>
      <c r="GZ33" s="297"/>
      <c r="HA33" s="297"/>
      <c r="HB33" s="297"/>
      <c r="HC33" s="297"/>
      <c r="HD33" s="297"/>
      <c r="HE33" s="297"/>
      <c r="HF33" s="297"/>
      <c r="HG33" s="297"/>
      <c r="HH33" s="297"/>
      <c r="HI33" s="297"/>
      <c r="HJ33" s="297"/>
      <c r="HK33" s="297"/>
      <c r="HL33" s="297"/>
      <c r="HM33" s="297"/>
      <c r="HN33" s="297"/>
      <c r="HO33" s="297"/>
      <c r="HP33" s="297"/>
      <c r="HQ33" s="297"/>
      <c r="HR33" s="297"/>
      <c r="HS33" s="297"/>
      <c r="HT33" s="297"/>
      <c r="HU33" s="297"/>
      <c r="HV33" s="297"/>
      <c r="HW33" s="297"/>
      <c r="HX33" s="297"/>
      <c r="HY33" s="297"/>
      <c r="HZ33" s="297"/>
      <c r="IA33" s="297"/>
      <c r="IB33" s="297"/>
      <c r="IC33" s="297"/>
      <c r="ID33" s="297"/>
      <c r="IE33" s="297"/>
      <c r="IF33" s="297"/>
      <c r="IG33" s="297"/>
      <c r="IH33" s="297"/>
      <c r="II33" s="297"/>
      <c r="IJ33" s="297"/>
      <c r="IK33" s="297"/>
      <c r="IL33" s="297"/>
    </row>
    <row r="34" spans="1:11" ht="12.75">
      <c r="A34" s="296"/>
      <c r="B34" s="297"/>
      <c r="C34" s="298"/>
      <c r="D34" s="298"/>
      <c r="E34" s="298"/>
      <c r="F34" s="297"/>
      <c r="G34" s="299"/>
      <c r="H34" s="299"/>
      <c r="I34" s="299"/>
      <c r="J34" s="299"/>
      <c r="K34" s="299"/>
    </row>
    <row r="35" spans="1:11" ht="12.75">
      <c r="A35" s="296"/>
      <c r="B35" s="297"/>
      <c r="C35" s="298"/>
      <c r="D35" s="298"/>
      <c r="E35" s="298"/>
      <c r="F35" s="297"/>
      <c r="G35" s="299"/>
      <c r="H35" s="299"/>
      <c r="I35" s="299"/>
      <c r="J35" s="299"/>
      <c r="K35" s="299"/>
    </row>
    <row r="36" spans="1:11" ht="12.75">
      <c r="A36" s="296"/>
      <c r="B36" s="297"/>
      <c r="C36" s="298"/>
      <c r="D36" s="298"/>
      <c r="E36" s="298"/>
      <c r="F36" s="297"/>
      <c r="G36" s="299"/>
      <c r="H36" s="299"/>
      <c r="I36" s="299"/>
      <c r="J36" s="299"/>
      <c r="K36" s="299"/>
    </row>
    <row r="37" spans="1:11" ht="12.75">
      <c r="A37" s="296"/>
      <c r="B37" s="297"/>
      <c r="C37" s="298"/>
      <c r="D37" s="298"/>
      <c r="E37" s="298"/>
      <c r="F37" s="297"/>
      <c r="G37" s="299"/>
      <c r="H37" s="299"/>
      <c r="I37" s="299"/>
      <c r="J37" s="299"/>
      <c r="K37" s="299"/>
    </row>
    <row r="38" spans="1:11" ht="12.75">
      <c r="A38" s="296"/>
      <c r="B38" s="297"/>
      <c r="C38" s="298"/>
      <c r="D38" s="298"/>
      <c r="E38" s="298"/>
      <c r="F38" s="297"/>
      <c r="G38" s="299"/>
      <c r="H38" s="299"/>
      <c r="I38" s="299"/>
      <c r="J38" s="299"/>
      <c r="K38" s="299"/>
    </row>
    <row r="39" spans="1:11" ht="12.75">
      <c r="A39" s="296"/>
      <c r="B39" s="297"/>
      <c r="C39" s="298"/>
      <c r="D39" s="298"/>
      <c r="E39" s="298"/>
      <c r="F39" s="297"/>
      <c r="G39" s="299"/>
      <c r="H39" s="299"/>
      <c r="I39" s="299"/>
      <c r="J39" s="299"/>
      <c r="K39" s="299"/>
    </row>
    <row r="40" spans="1:11" ht="12.75">
      <c r="A40" s="296"/>
      <c r="B40" s="297"/>
      <c r="C40" s="298"/>
      <c r="D40" s="298"/>
      <c r="E40" s="298"/>
      <c r="F40" s="297"/>
      <c r="G40" s="299"/>
      <c r="H40" s="299"/>
      <c r="I40" s="299"/>
      <c r="J40" s="299"/>
      <c r="K40" s="299"/>
    </row>
    <row r="41" spans="1:11" ht="12.75">
      <c r="A41" s="296"/>
      <c r="B41" s="297"/>
      <c r="C41" s="298"/>
      <c r="D41" s="298"/>
      <c r="E41" s="298"/>
      <c r="F41" s="297"/>
      <c r="G41" s="299"/>
      <c r="H41" s="299"/>
      <c r="I41" s="299"/>
      <c r="J41" s="299"/>
      <c r="K41" s="299"/>
    </row>
    <row r="42" spans="1:11" ht="12">
      <c r="A42" s="300"/>
      <c r="B42" s="301"/>
      <c r="C42" s="302"/>
      <c r="D42" s="302"/>
      <c r="E42" s="302"/>
      <c r="F42" s="301"/>
      <c r="G42" s="303"/>
      <c r="H42" s="303"/>
      <c r="I42" s="303"/>
      <c r="J42" s="303"/>
      <c r="K42" s="303"/>
    </row>
    <row r="43" spans="1:11" ht="12.75">
      <c r="A43" s="296"/>
      <c r="B43" s="297"/>
      <c r="C43" s="298"/>
      <c r="D43" s="298"/>
      <c r="E43" s="298"/>
      <c r="F43" s="297"/>
      <c r="G43" s="298"/>
      <c r="H43" s="298"/>
      <c r="I43" s="298"/>
      <c r="J43" s="298"/>
      <c r="K43" s="298"/>
    </row>
    <row r="44" spans="1:11" ht="12.75">
      <c r="A44" s="296"/>
      <c r="B44" s="297"/>
      <c r="C44" s="298"/>
      <c r="D44" s="298"/>
      <c r="E44" s="298"/>
      <c r="F44" s="297"/>
      <c r="G44" s="298"/>
      <c r="H44" s="298"/>
      <c r="I44" s="298"/>
      <c r="J44" s="298"/>
      <c r="K44" s="298"/>
    </row>
    <row r="45" spans="1:11" ht="12.75">
      <c r="A45" s="296"/>
      <c r="B45" s="297"/>
      <c r="C45" s="298"/>
      <c r="D45" s="298"/>
      <c r="E45" s="298"/>
      <c r="F45" s="297"/>
      <c r="G45" s="298"/>
      <c r="H45" s="298"/>
      <c r="I45" s="298"/>
      <c r="J45" s="298"/>
      <c r="K45" s="298"/>
    </row>
    <row r="46" spans="1:11" ht="12">
      <c r="A46" s="300"/>
      <c r="B46" s="301"/>
      <c r="C46" s="302"/>
      <c r="D46" s="302"/>
      <c r="E46" s="302"/>
      <c r="F46" s="301"/>
      <c r="G46" s="302"/>
      <c r="H46" s="302"/>
      <c r="I46" s="302"/>
      <c r="J46" s="302"/>
      <c r="K46" s="302"/>
    </row>
    <row r="47" spans="1:11" ht="12.75">
      <c r="A47" s="296"/>
      <c r="B47" s="297"/>
      <c r="C47" s="298"/>
      <c r="D47" s="298"/>
      <c r="E47" s="298"/>
      <c r="F47" s="297"/>
      <c r="G47" s="298"/>
      <c r="H47" s="298"/>
      <c r="I47" s="298"/>
      <c r="J47" s="298"/>
      <c r="K47" s="298"/>
    </row>
    <row r="48" spans="1:11" ht="12.75">
      <c r="A48" s="296"/>
      <c r="B48" s="297"/>
      <c r="C48" s="298"/>
      <c r="D48" s="298"/>
      <c r="E48" s="298"/>
      <c r="F48" s="297"/>
      <c r="G48" s="298"/>
      <c r="H48" s="298"/>
      <c r="I48" s="298"/>
      <c r="J48" s="298"/>
      <c r="K48" s="298"/>
    </row>
    <row r="49" spans="1:11" ht="12">
      <c r="A49" s="300"/>
      <c r="B49" s="301"/>
      <c r="C49" s="302"/>
      <c r="D49" s="302"/>
      <c r="E49" s="302"/>
      <c r="F49" s="301"/>
      <c r="G49" s="302"/>
      <c r="H49" s="302"/>
      <c r="I49" s="302"/>
      <c r="J49" s="302"/>
      <c r="K49" s="302"/>
    </row>
    <row r="50" spans="1:11" ht="12.75">
      <c r="A50" s="296"/>
      <c r="B50" s="297"/>
      <c r="C50" s="298"/>
      <c r="D50" s="298"/>
      <c r="E50" s="298"/>
      <c r="F50" s="297"/>
      <c r="G50" s="298"/>
      <c r="H50" s="298"/>
      <c r="I50" s="298"/>
      <c r="J50" s="298"/>
      <c r="K50" s="298"/>
    </row>
    <row r="51" spans="1:11" ht="12.75">
      <c r="A51" s="296"/>
      <c r="B51" s="297"/>
      <c r="C51" s="298"/>
      <c r="D51" s="298"/>
      <c r="E51" s="298"/>
      <c r="F51" s="297"/>
      <c r="G51" s="298"/>
      <c r="H51" s="298"/>
      <c r="I51" s="298"/>
      <c r="J51" s="298"/>
      <c r="K51" s="298"/>
    </row>
    <row r="52" spans="1:11" ht="12">
      <c r="A52" s="300"/>
      <c r="B52" s="301"/>
      <c r="C52" s="302"/>
      <c r="D52" s="302"/>
      <c r="E52" s="302"/>
      <c r="F52" s="301"/>
      <c r="G52" s="302"/>
      <c r="H52" s="302"/>
      <c r="I52" s="302"/>
      <c r="J52" s="302"/>
      <c r="K52" s="302"/>
    </row>
    <row r="53" spans="1:11" ht="12">
      <c r="A53" s="294"/>
      <c r="B53" s="281"/>
      <c r="C53" s="281"/>
      <c r="D53" s="281"/>
      <c r="E53" s="281"/>
      <c r="F53" s="281"/>
      <c r="G53" s="281"/>
      <c r="H53" s="281"/>
      <c r="I53" s="281"/>
      <c r="J53" s="281"/>
      <c r="K53" s="281"/>
    </row>
    <row r="54" spans="1:11" ht="12">
      <c r="A54" s="294"/>
      <c r="B54" s="281"/>
      <c r="C54" s="281"/>
      <c r="D54" s="281"/>
      <c r="E54" s="281"/>
      <c r="F54" s="281"/>
      <c r="G54" s="281"/>
      <c r="H54" s="281"/>
      <c r="I54" s="281"/>
      <c r="J54" s="281"/>
      <c r="K54" s="281"/>
    </row>
    <row r="55" spans="1:11" ht="12">
      <c r="A55" s="294"/>
      <c r="B55" s="281"/>
      <c r="C55" s="281"/>
      <c r="D55" s="281"/>
      <c r="E55" s="281"/>
      <c r="F55" s="281"/>
      <c r="G55" s="281"/>
      <c r="H55" s="281"/>
      <c r="I55" s="281"/>
      <c r="J55" s="281"/>
      <c r="K55" s="281"/>
    </row>
    <row r="56" spans="1:11" ht="12">
      <c r="A56" s="294"/>
      <c r="B56" s="281"/>
      <c r="C56" s="281"/>
      <c r="D56" s="281"/>
      <c r="E56" s="281"/>
      <c r="F56" s="281"/>
      <c r="G56" s="281"/>
      <c r="H56" s="281"/>
      <c r="I56" s="281"/>
      <c r="J56" s="281"/>
      <c r="K56" s="281"/>
    </row>
    <row r="57" spans="1:11" ht="12">
      <c r="A57" s="294"/>
      <c r="B57" s="281"/>
      <c r="C57" s="281"/>
      <c r="D57" s="281"/>
      <c r="E57" s="281"/>
      <c r="F57" s="281"/>
      <c r="G57" s="281"/>
      <c r="H57" s="281"/>
      <c r="I57" s="281"/>
      <c r="J57" s="281"/>
      <c r="K57" s="281"/>
    </row>
    <row r="58" spans="1:11" ht="12">
      <c r="A58" s="294"/>
      <c r="B58" s="281"/>
      <c r="C58" s="281"/>
      <c r="D58" s="281"/>
      <c r="E58" s="281"/>
      <c r="F58" s="281"/>
      <c r="G58" s="281"/>
      <c r="H58" s="281"/>
      <c r="I58" s="281"/>
      <c r="J58" s="281"/>
      <c r="K58" s="281"/>
    </row>
    <row r="59" spans="1:11" ht="12">
      <c r="A59" s="294"/>
      <c r="B59" s="281"/>
      <c r="C59" s="281"/>
      <c r="D59" s="281"/>
      <c r="E59" s="281"/>
      <c r="F59" s="281"/>
      <c r="G59" s="281"/>
      <c r="H59" s="281"/>
      <c r="I59" s="281"/>
      <c r="J59" s="281"/>
      <c r="K59" s="281"/>
    </row>
    <row r="60" spans="1:11" ht="12">
      <c r="A60" s="294"/>
      <c r="B60" s="281"/>
      <c r="C60" s="281"/>
      <c r="D60" s="281"/>
      <c r="E60" s="281"/>
      <c r="F60" s="281"/>
      <c r="G60" s="281"/>
      <c r="H60" s="281"/>
      <c r="I60" s="281"/>
      <c r="J60" s="281"/>
      <c r="K60" s="281"/>
    </row>
    <row r="61" spans="1:11" ht="12">
      <c r="A61" s="294"/>
      <c r="B61" s="281"/>
      <c r="C61" s="281"/>
      <c r="D61" s="281"/>
      <c r="E61" s="281"/>
      <c r="F61" s="281"/>
      <c r="G61" s="281"/>
      <c r="H61" s="281"/>
      <c r="I61" s="281"/>
      <c r="J61" s="281"/>
      <c r="K61" s="281"/>
    </row>
    <row r="62" spans="1:11" ht="12">
      <c r="A62" s="294"/>
      <c r="B62" s="281"/>
      <c r="C62" s="281"/>
      <c r="D62" s="281"/>
      <c r="E62" s="281"/>
      <c r="F62" s="281"/>
      <c r="G62" s="281"/>
      <c r="H62" s="281"/>
      <c r="I62" s="281"/>
      <c r="J62" s="281"/>
      <c r="K62" s="281"/>
    </row>
  </sheetData>
  <sheetProtection/>
  <mergeCells count="9">
    <mergeCell ref="A17:M17"/>
    <mergeCell ref="A1:E1"/>
    <mergeCell ref="I2:M4"/>
    <mergeCell ref="G6:I6"/>
    <mergeCell ref="A7:A8"/>
    <mergeCell ref="B7:E7"/>
    <mergeCell ref="F7:F16"/>
    <mergeCell ref="G7:I7"/>
    <mergeCell ref="K7:M7"/>
  </mergeCells>
  <hyperlinks>
    <hyperlink ref="Q2" location="Inicio!A1" display="Inicio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A2" sqref="AA2"/>
    </sheetView>
  </sheetViews>
  <sheetFormatPr defaultColWidth="11.421875" defaultRowHeight="12.75"/>
  <cols>
    <col min="1" max="1" width="20.140625" style="228" customWidth="1"/>
    <col min="2" max="2" width="5.7109375" style="228" customWidth="1"/>
    <col min="3" max="3" width="0.71875" style="228" customWidth="1"/>
    <col min="4" max="4" width="5.7109375" style="228" customWidth="1"/>
    <col min="5" max="5" width="0.85546875" style="228" customWidth="1"/>
    <col min="6" max="6" width="5.7109375" style="228" customWidth="1"/>
    <col min="7" max="7" width="0.71875" style="228" customWidth="1"/>
    <col min="8" max="8" width="5.7109375" style="228" customWidth="1"/>
    <col min="9" max="9" width="0.71875" style="228" customWidth="1"/>
    <col min="10" max="10" width="6.57421875" style="228" customWidth="1"/>
    <col min="11" max="11" width="0.71875" style="228" customWidth="1"/>
    <col min="12" max="12" width="5.57421875" style="228" customWidth="1"/>
    <col min="13" max="13" width="0.5625" style="228" customWidth="1"/>
    <col min="14" max="14" width="5.7109375" style="228" customWidth="1"/>
    <col min="15" max="15" width="0.5625" style="228" customWidth="1"/>
    <col min="16" max="16" width="5.7109375" style="228" customWidth="1"/>
    <col min="17" max="17" width="0.71875" style="228" customWidth="1"/>
    <col min="18" max="18" width="7.7109375" style="228" customWidth="1"/>
    <col min="19" max="19" width="0.5625" style="228" customWidth="1"/>
    <col min="20" max="20" width="9.140625" style="228" customWidth="1"/>
    <col min="21" max="21" width="0.5625" style="228" customWidth="1"/>
    <col min="22" max="22" width="5.7109375" style="228" customWidth="1"/>
    <col min="23" max="23" width="0.42578125" style="228" customWidth="1"/>
    <col min="24" max="24" width="6.57421875" style="228" customWidth="1"/>
    <col min="25" max="37" width="8.7109375" style="228" customWidth="1"/>
    <col min="38" max="16384" width="11.421875" style="228" customWidth="1"/>
  </cols>
  <sheetData>
    <row r="1" spans="1:24" ht="12">
      <c r="A1" s="305" t="s">
        <v>0</v>
      </c>
      <c r="B1" s="305"/>
      <c r="C1" s="305"/>
      <c r="D1" s="305"/>
      <c r="E1" s="305"/>
      <c r="F1" s="305"/>
      <c r="N1" s="230" t="s">
        <v>368</v>
      </c>
      <c r="Q1" s="305"/>
      <c r="R1" s="305"/>
      <c r="S1" s="305"/>
      <c r="T1" s="305"/>
      <c r="U1" s="305"/>
      <c r="V1" s="305"/>
      <c r="W1" s="305"/>
      <c r="X1" s="305"/>
    </row>
    <row r="2" spans="14:27" ht="12.75">
      <c r="N2" s="420" t="s">
        <v>369</v>
      </c>
      <c r="O2" s="423"/>
      <c r="P2" s="423"/>
      <c r="Q2" s="423"/>
      <c r="R2" s="423"/>
      <c r="S2" s="423"/>
      <c r="T2" s="423"/>
      <c r="U2" s="423"/>
      <c r="V2" s="423"/>
      <c r="W2" s="423"/>
      <c r="X2" s="423"/>
      <c r="AA2" s="483" t="s">
        <v>454</v>
      </c>
    </row>
    <row r="3" spans="14:24" ht="12"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</row>
    <row r="4" spans="14:24" ht="12"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</row>
    <row r="5" spans="14:24" ht="12"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</row>
    <row r="6" spans="14:24" ht="12.75"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ht="12.75" thickBot="1"/>
    <row r="8" spans="2:24" ht="9" customHeight="1">
      <c r="B8" s="462" t="s">
        <v>361</v>
      </c>
      <c r="C8" s="462"/>
      <c r="D8" s="462"/>
      <c r="E8" s="462"/>
      <c r="F8" s="462"/>
      <c r="G8" s="462"/>
      <c r="H8" s="462"/>
      <c r="I8" s="306"/>
      <c r="J8" s="462" t="s">
        <v>362</v>
      </c>
      <c r="K8" s="462"/>
      <c r="L8" s="462"/>
      <c r="M8" s="462"/>
      <c r="N8" s="462"/>
      <c r="O8" s="462"/>
      <c r="P8" s="462"/>
      <c r="Q8" s="306"/>
      <c r="R8" s="462" t="s">
        <v>363</v>
      </c>
      <c r="S8" s="462"/>
      <c r="T8" s="462"/>
      <c r="U8" s="462"/>
      <c r="V8" s="462"/>
      <c r="W8" s="462"/>
      <c r="X8" s="462"/>
    </row>
    <row r="9" spans="2:24" ht="9" customHeight="1" thickBot="1">
      <c r="B9" s="463"/>
      <c r="C9" s="463"/>
      <c r="D9" s="463"/>
      <c r="E9" s="463"/>
      <c r="F9" s="463"/>
      <c r="G9" s="463"/>
      <c r="H9" s="463"/>
      <c r="I9" s="307"/>
      <c r="J9" s="463"/>
      <c r="K9" s="463"/>
      <c r="L9" s="463"/>
      <c r="M9" s="463"/>
      <c r="N9" s="463"/>
      <c r="O9" s="463"/>
      <c r="P9" s="463"/>
      <c r="Q9" s="307"/>
      <c r="R9" s="463"/>
      <c r="S9" s="463"/>
      <c r="T9" s="463"/>
      <c r="U9" s="463"/>
      <c r="V9" s="463"/>
      <c r="W9" s="463"/>
      <c r="X9" s="463"/>
    </row>
    <row r="10" spans="2:24" ht="9" customHeight="1">
      <c r="B10" s="466" t="s">
        <v>43</v>
      </c>
      <c r="C10" s="466"/>
      <c r="D10" s="466"/>
      <c r="E10" s="230"/>
      <c r="F10" s="466" t="s">
        <v>27</v>
      </c>
      <c r="G10" s="466"/>
      <c r="H10" s="466"/>
      <c r="I10" s="230"/>
      <c r="J10" s="464" t="s">
        <v>43</v>
      </c>
      <c r="K10" s="464"/>
      <c r="L10" s="464"/>
      <c r="M10" s="230"/>
      <c r="N10" s="464" t="s">
        <v>27</v>
      </c>
      <c r="O10" s="464"/>
      <c r="P10" s="464"/>
      <c r="Q10" s="230"/>
      <c r="R10" s="464" t="s">
        <v>43</v>
      </c>
      <c r="S10" s="464"/>
      <c r="T10" s="464"/>
      <c r="U10" s="230"/>
      <c r="V10" s="464" t="s">
        <v>27</v>
      </c>
      <c r="W10" s="464"/>
      <c r="X10" s="464"/>
    </row>
    <row r="11" spans="2:24" ht="9" customHeight="1">
      <c r="B11" s="465"/>
      <c r="C11" s="465"/>
      <c r="D11" s="465"/>
      <c r="E11" s="230"/>
      <c r="F11" s="465"/>
      <c r="G11" s="465"/>
      <c r="H11" s="465"/>
      <c r="I11" s="230"/>
      <c r="J11" s="465"/>
      <c r="K11" s="465"/>
      <c r="L11" s="465"/>
      <c r="M11" s="230"/>
      <c r="N11" s="465"/>
      <c r="O11" s="465"/>
      <c r="P11" s="465"/>
      <c r="Q11" s="230"/>
      <c r="R11" s="465"/>
      <c r="S11" s="465"/>
      <c r="T11" s="465"/>
      <c r="U11" s="230"/>
      <c r="V11" s="465"/>
      <c r="W11" s="465"/>
      <c r="X11" s="465"/>
    </row>
    <row r="12" spans="2:24" ht="14.25" customHeight="1">
      <c r="B12" s="308">
        <v>2010</v>
      </c>
      <c r="C12" s="309"/>
      <c r="D12" s="308">
        <v>2011</v>
      </c>
      <c r="E12" s="310"/>
      <c r="F12" s="308">
        <v>2010</v>
      </c>
      <c r="G12" s="311"/>
      <c r="H12" s="308">
        <v>2011</v>
      </c>
      <c r="I12" s="310"/>
      <c r="J12" s="308">
        <v>2010</v>
      </c>
      <c r="K12" s="311"/>
      <c r="L12" s="308">
        <v>2011</v>
      </c>
      <c r="M12" s="310"/>
      <c r="N12" s="308">
        <v>2010</v>
      </c>
      <c r="O12" s="311"/>
      <c r="P12" s="308">
        <v>2011</v>
      </c>
      <c r="Q12" s="310"/>
      <c r="R12" s="308">
        <v>2010</v>
      </c>
      <c r="S12" s="311"/>
      <c r="T12" s="308">
        <v>2011</v>
      </c>
      <c r="U12" s="310"/>
      <c r="V12" s="308">
        <v>2010</v>
      </c>
      <c r="W12" s="311"/>
      <c r="X12" s="308">
        <v>2011</v>
      </c>
    </row>
    <row r="13" spans="2:24" ht="6" customHeight="1"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</row>
    <row r="14" spans="1:24" ht="12">
      <c r="A14" s="230" t="s">
        <v>8</v>
      </c>
      <c r="B14" s="312">
        <v>1275</v>
      </c>
      <c r="D14" s="312">
        <v>1448</v>
      </c>
      <c r="E14" s="312"/>
      <c r="F14" s="312">
        <v>103</v>
      </c>
      <c r="G14" s="312"/>
      <c r="H14" s="312">
        <v>87</v>
      </c>
      <c r="I14" s="312"/>
      <c r="J14" s="312">
        <v>5251</v>
      </c>
      <c r="K14" s="312"/>
      <c r="L14" s="312">
        <v>36866</v>
      </c>
      <c r="M14" s="312"/>
      <c r="N14" s="312">
        <v>3174</v>
      </c>
      <c r="O14" s="312"/>
      <c r="P14" s="312">
        <v>170</v>
      </c>
      <c r="Q14" s="312"/>
      <c r="R14" s="312">
        <v>725720</v>
      </c>
      <c r="S14" s="312"/>
      <c r="T14" s="312">
        <v>1367652</v>
      </c>
      <c r="U14" s="312"/>
      <c r="V14" s="312">
        <v>35099</v>
      </c>
      <c r="W14" s="312"/>
      <c r="X14" s="312">
        <v>15350</v>
      </c>
    </row>
    <row r="15" spans="2:24" ht="6" customHeight="1">
      <c r="B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</row>
    <row r="16" spans="1:27" ht="12">
      <c r="A16" s="228" t="s">
        <v>370</v>
      </c>
      <c r="B16" s="314" t="s">
        <v>37</v>
      </c>
      <c r="D16" s="314"/>
      <c r="E16" s="313"/>
      <c r="F16" s="314" t="s">
        <v>37</v>
      </c>
      <c r="G16" s="313"/>
      <c r="H16" s="314" t="s">
        <v>37</v>
      </c>
      <c r="I16" s="313"/>
      <c r="J16" s="314" t="s">
        <v>37</v>
      </c>
      <c r="K16" s="313"/>
      <c r="L16" s="314" t="s">
        <v>37</v>
      </c>
      <c r="M16" s="313"/>
      <c r="N16" s="314" t="s">
        <v>37</v>
      </c>
      <c r="O16" s="313"/>
      <c r="P16" s="314" t="s">
        <v>37</v>
      </c>
      <c r="Q16" s="313"/>
      <c r="R16" s="314" t="s">
        <v>37</v>
      </c>
      <c r="S16" s="313"/>
      <c r="T16" s="314" t="s">
        <v>37</v>
      </c>
      <c r="U16" s="313"/>
      <c r="V16" s="314" t="s">
        <v>37</v>
      </c>
      <c r="W16" s="313"/>
      <c r="X16" s="314" t="s">
        <v>37</v>
      </c>
      <c r="AA16" s="315"/>
    </row>
    <row r="17" spans="1:24" ht="12">
      <c r="A17" s="228" t="s">
        <v>371</v>
      </c>
      <c r="B17" s="313">
        <v>2</v>
      </c>
      <c r="D17" s="313">
        <v>1</v>
      </c>
      <c r="E17" s="313"/>
      <c r="F17" s="313" t="s">
        <v>37</v>
      </c>
      <c r="G17" s="313"/>
      <c r="H17" s="314" t="s">
        <v>37</v>
      </c>
      <c r="I17" s="313"/>
      <c r="J17" s="313">
        <v>2</v>
      </c>
      <c r="K17" s="313"/>
      <c r="L17" s="313">
        <v>1</v>
      </c>
      <c r="M17" s="313"/>
      <c r="N17" s="313" t="s">
        <v>37</v>
      </c>
      <c r="O17" s="313"/>
      <c r="P17" s="314" t="s">
        <v>37</v>
      </c>
      <c r="Q17" s="313"/>
      <c r="R17" s="313">
        <v>7530</v>
      </c>
      <c r="S17" s="313"/>
      <c r="T17" s="313">
        <v>174</v>
      </c>
      <c r="U17" s="313"/>
      <c r="V17" s="313" t="s">
        <v>37</v>
      </c>
      <c r="W17" s="313"/>
      <c r="X17" s="314" t="s">
        <v>37</v>
      </c>
    </row>
    <row r="18" spans="1:24" ht="12">
      <c r="A18" s="228" t="s">
        <v>372</v>
      </c>
      <c r="B18" s="314" t="s">
        <v>37</v>
      </c>
      <c r="D18" s="314"/>
      <c r="E18" s="313"/>
      <c r="F18" s="314" t="s">
        <v>37</v>
      </c>
      <c r="G18" s="313"/>
      <c r="H18" s="314" t="s">
        <v>37</v>
      </c>
      <c r="I18" s="313"/>
      <c r="J18" s="314" t="s">
        <v>37</v>
      </c>
      <c r="K18" s="313"/>
      <c r="L18" s="314" t="s">
        <v>37</v>
      </c>
      <c r="M18" s="313"/>
      <c r="N18" s="314" t="s">
        <v>37</v>
      </c>
      <c r="O18" s="313"/>
      <c r="P18" s="314" t="s">
        <v>37</v>
      </c>
      <c r="Q18" s="313"/>
      <c r="R18" s="314" t="s">
        <v>37</v>
      </c>
      <c r="S18" s="313"/>
      <c r="T18" s="314" t="s">
        <v>37</v>
      </c>
      <c r="U18" s="313"/>
      <c r="V18" s="314" t="s">
        <v>37</v>
      </c>
      <c r="W18" s="313"/>
      <c r="X18" s="314" t="s">
        <v>37</v>
      </c>
    </row>
    <row r="19" spans="1:24" ht="12">
      <c r="A19" s="228" t="s">
        <v>373</v>
      </c>
      <c r="B19" s="314" t="s">
        <v>37</v>
      </c>
      <c r="D19" s="314"/>
      <c r="E19" s="313"/>
      <c r="F19" s="314" t="s">
        <v>37</v>
      </c>
      <c r="G19" s="313"/>
      <c r="H19" s="314" t="s">
        <v>37</v>
      </c>
      <c r="I19" s="313"/>
      <c r="J19" s="314" t="s">
        <v>37</v>
      </c>
      <c r="K19" s="313"/>
      <c r="L19" s="314" t="s">
        <v>37</v>
      </c>
      <c r="M19" s="313"/>
      <c r="N19" s="314" t="s">
        <v>37</v>
      </c>
      <c r="O19" s="313"/>
      <c r="P19" s="314" t="s">
        <v>37</v>
      </c>
      <c r="Q19" s="313"/>
      <c r="R19" s="314" t="s">
        <v>37</v>
      </c>
      <c r="S19" s="313"/>
      <c r="T19" s="314" t="s">
        <v>37</v>
      </c>
      <c r="U19" s="313"/>
      <c r="V19" s="314" t="s">
        <v>37</v>
      </c>
      <c r="W19" s="313"/>
      <c r="X19" s="314" t="s">
        <v>37</v>
      </c>
    </row>
    <row r="20" spans="1:24" ht="12">
      <c r="A20" s="228" t="s">
        <v>374</v>
      </c>
      <c r="B20" s="314" t="s">
        <v>37</v>
      </c>
      <c r="D20" s="314"/>
      <c r="E20" s="313"/>
      <c r="F20" s="314" t="s">
        <v>37</v>
      </c>
      <c r="G20" s="313"/>
      <c r="H20" s="314" t="s">
        <v>37</v>
      </c>
      <c r="I20" s="313"/>
      <c r="J20" s="314" t="s">
        <v>37</v>
      </c>
      <c r="K20" s="313"/>
      <c r="L20" s="314" t="s">
        <v>37</v>
      </c>
      <c r="M20" s="313"/>
      <c r="N20" s="314" t="s">
        <v>37</v>
      </c>
      <c r="O20" s="313"/>
      <c r="P20" s="314" t="s">
        <v>37</v>
      </c>
      <c r="Q20" s="313"/>
      <c r="R20" s="314" t="s">
        <v>37</v>
      </c>
      <c r="S20" s="313"/>
      <c r="T20" s="314" t="s">
        <v>37</v>
      </c>
      <c r="U20" s="313"/>
      <c r="V20" s="314" t="s">
        <v>37</v>
      </c>
      <c r="W20" s="313"/>
      <c r="X20" s="314" t="s">
        <v>37</v>
      </c>
    </row>
    <row r="21" spans="1:24" ht="12">
      <c r="A21" s="228" t="s">
        <v>375</v>
      </c>
      <c r="B21" s="314" t="s">
        <v>37</v>
      </c>
      <c r="D21" s="314"/>
      <c r="E21" s="313"/>
      <c r="F21" s="314" t="s">
        <v>37</v>
      </c>
      <c r="G21" s="313"/>
      <c r="H21" s="314" t="s">
        <v>37</v>
      </c>
      <c r="I21" s="313"/>
      <c r="J21" s="314" t="s">
        <v>37</v>
      </c>
      <c r="K21" s="313"/>
      <c r="L21" s="314" t="s">
        <v>37</v>
      </c>
      <c r="M21" s="313"/>
      <c r="N21" s="314" t="s">
        <v>37</v>
      </c>
      <c r="O21" s="313"/>
      <c r="P21" s="314" t="s">
        <v>37</v>
      </c>
      <c r="Q21" s="313"/>
      <c r="R21" s="314" t="s">
        <v>37</v>
      </c>
      <c r="S21" s="313"/>
      <c r="T21" s="314" t="s">
        <v>37</v>
      </c>
      <c r="U21" s="313"/>
      <c r="V21" s="314" t="s">
        <v>37</v>
      </c>
      <c r="W21" s="313"/>
      <c r="X21" s="314" t="s">
        <v>37</v>
      </c>
    </row>
    <row r="22" spans="1:24" ht="12">
      <c r="A22" s="228" t="s">
        <v>376</v>
      </c>
      <c r="B22" s="313">
        <v>566</v>
      </c>
      <c r="D22" s="313">
        <v>698</v>
      </c>
      <c r="E22" s="313"/>
      <c r="F22" s="313">
        <v>46</v>
      </c>
      <c r="G22" s="313"/>
      <c r="H22" s="313">
        <v>44</v>
      </c>
      <c r="I22" s="313"/>
      <c r="J22" s="313">
        <v>1176</v>
      </c>
      <c r="K22" s="313"/>
      <c r="L22" s="313">
        <v>1727</v>
      </c>
      <c r="M22" s="313"/>
      <c r="N22" s="313">
        <v>98</v>
      </c>
      <c r="O22" s="313"/>
      <c r="P22" s="313">
        <v>126</v>
      </c>
      <c r="Q22" s="313"/>
      <c r="R22" s="313">
        <v>2170</v>
      </c>
      <c r="S22" s="313"/>
      <c r="T22" s="313">
        <v>2023</v>
      </c>
      <c r="U22" s="313"/>
      <c r="V22" s="313">
        <v>174</v>
      </c>
      <c r="W22" s="313"/>
      <c r="X22" s="313">
        <v>66</v>
      </c>
    </row>
    <row r="23" spans="1:24" ht="12">
      <c r="A23" s="228" t="s">
        <v>377</v>
      </c>
      <c r="B23" s="313">
        <v>3</v>
      </c>
      <c r="D23" s="313">
        <v>2</v>
      </c>
      <c r="E23" s="313"/>
      <c r="F23" s="313" t="s">
        <v>37</v>
      </c>
      <c r="G23" s="313"/>
      <c r="H23" s="314" t="s">
        <v>37</v>
      </c>
      <c r="I23" s="313"/>
      <c r="J23" s="313">
        <v>5</v>
      </c>
      <c r="K23" s="313"/>
      <c r="L23" s="313">
        <v>2</v>
      </c>
      <c r="M23" s="313"/>
      <c r="N23" s="313" t="s">
        <v>37</v>
      </c>
      <c r="O23" s="313"/>
      <c r="P23" s="314" t="s">
        <v>37</v>
      </c>
      <c r="Q23" s="313"/>
      <c r="R23" s="313">
        <v>396</v>
      </c>
      <c r="S23" s="313"/>
      <c r="T23" s="313">
        <v>198</v>
      </c>
      <c r="U23" s="313"/>
      <c r="V23" s="313" t="s">
        <v>37</v>
      </c>
      <c r="W23" s="313"/>
      <c r="X23" s="314" t="s">
        <v>37</v>
      </c>
    </row>
    <row r="24" spans="1:24" ht="12">
      <c r="A24" s="228" t="s">
        <v>378</v>
      </c>
      <c r="B24" s="313">
        <v>190</v>
      </c>
      <c r="D24" s="313">
        <v>208</v>
      </c>
      <c r="E24" s="313"/>
      <c r="F24" s="313">
        <v>10</v>
      </c>
      <c r="G24" s="313"/>
      <c r="H24" s="313">
        <v>2</v>
      </c>
      <c r="I24" s="313"/>
      <c r="J24" s="313">
        <v>225</v>
      </c>
      <c r="K24" s="313"/>
      <c r="L24" s="313">
        <v>196</v>
      </c>
      <c r="M24" s="313"/>
      <c r="N24" s="313">
        <v>16</v>
      </c>
      <c r="O24" s="313"/>
      <c r="P24" s="313">
        <v>3</v>
      </c>
      <c r="Q24" s="313"/>
      <c r="R24" s="313">
        <v>105044</v>
      </c>
      <c r="S24" s="313"/>
      <c r="T24" s="313">
        <v>69027</v>
      </c>
      <c r="U24" s="313"/>
      <c r="V24" s="313">
        <v>3838</v>
      </c>
      <c r="W24" s="313"/>
      <c r="X24" s="313">
        <v>37</v>
      </c>
    </row>
    <row r="25" spans="1:24" ht="12">
      <c r="A25" s="228" t="s">
        <v>379</v>
      </c>
      <c r="B25" s="314" t="s">
        <v>37</v>
      </c>
      <c r="D25" s="314"/>
      <c r="E25" s="313"/>
      <c r="F25" s="314" t="s">
        <v>37</v>
      </c>
      <c r="G25" s="313"/>
      <c r="H25" s="314" t="s">
        <v>37</v>
      </c>
      <c r="I25" s="313"/>
      <c r="J25" s="314" t="s">
        <v>37</v>
      </c>
      <c r="K25" s="313"/>
      <c r="L25" s="314" t="s">
        <v>37</v>
      </c>
      <c r="M25" s="313"/>
      <c r="N25" s="314" t="s">
        <v>37</v>
      </c>
      <c r="O25" s="313"/>
      <c r="P25" s="314" t="s">
        <v>37</v>
      </c>
      <c r="Q25" s="313"/>
      <c r="R25" s="314" t="s">
        <v>37</v>
      </c>
      <c r="S25" s="313"/>
      <c r="T25" s="314" t="s">
        <v>37</v>
      </c>
      <c r="U25" s="313"/>
      <c r="V25" s="314" t="s">
        <v>37</v>
      </c>
      <c r="W25" s="313"/>
      <c r="X25" s="314" t="s">
        <v>37</v>
      </c>
    </row>
    <row r="26" spans="1:24" ht="12">
      <c r="A26" s="228" t="s">
        <v>380</v>
      </c>
      <c r="B26" s="314" t="s">
        <v>37</v>
      </c>
      <c r="D26" s="314"/>
      <c r="E26" s="313"/>
      <c r="F26" s="314" t="s">
        <v>37</v>
      </c>
      <c r="G26" s="313"/>
      <c r="H26" s="314" t="s">
        <v>37</v>
      </c>
      <c r="I26" s="313"/>
      <c r="J26" s="314" t="s">
        <v>37</v>
      </c>
      <c r="K26" s="313"/>
      <c r="L26" s="314" t="s">
        <v>37</v>
      </c>
      <c r="M26" s="313"/>
      <c r="N26" s="314" t="s">
        <v>37</v>
      </c>
      <c r="O26" s="313"/>
      <c r="P26" s="314" t="s">
        <v>37</v>
      </c>
      <c r="Q26" s="313"/>
      <c r="R26" s="314" t="s">
        <v>37</v>
      </c>
      <c r="S26" s="313"/>
      <c r="T26" s="314" t="s">
        <v>37</v>
      </c>
      <c r="U26" s="313"/>
      <c r="V26" s="314" t="s">
        <v>37</v>
      </c>
      <c r="W26" s="313"/>
      <c r="X26" s="314" t="s">
        <v>37</v>
      </c>
    </row>
    <row r="27" spans="1:24" ht="12">
      <c r="A27" s="228" t="s">
        <v>381</v>
      </c>
      <c r="B27" s="313">
        <v>126</v>
      </c>
      <c r="D27" s="313">
        <v>130</v>
      </c>
      <c r="E27" s="313"/>
      <c r="F27" s="313">
        <v>11</v>
      </c>
      <c r="G27" s="313"/>
      <c r="H27" s="313">
        <v>3</v>
      </c>
      <c r="I27" s="313"/>
      <c r="J27" s="313">
        <v>143</v>
      </c>
      <c r="K27" s="313"/>
      <c r="L27" s="313">
        <v>321</v>
      </c>
      <c r="M27" s="313"/>
      <c r="N27" s="313">
        <v>18</v>
      </c>
      <c r="O27" s="313"/>
      <c r="P27" s="313">
        <v>3</v>
      </c>
      <c r="Q27" s="313"/>
      <c r="R27" s="313">
        <v>29425</v>
      </c>
      <c r="S27" s="313"/>
      <c r="T27" s="313">
        <v>30297</v>
      </c>
      <c r="U27" s="313"/>
      <c r="V27" s="313">
        <v>580</v>
      </c>
      <c r="W27" s="313"/>
      <c r="X27" s="313">
        <v>185</v>
      </c>
    </row>
    <row r="28" spans="1:24" ht="12">
      <c r="A28" s="228" t="s">
        <v>382</v>
      </c>
      <c r="B28" s="313">
        <v>99</v>
      </c>
      <c r="D28" s="313">
        <v>127</v>
      </c>
      <c r="E28" s="313"/>
      <c r="F28" s="313">
        <v>2</v>
      </c>
      <c r="G28" s="313"/>
      <c r="H28" s="313" t="s">
        <v>37</v>
      </c>
      <c r="I28" s="313"/>
      <c r="J28" s="313">
        <v>117</v>
      </c>
      <c r="K28" s="313"/>
      <c r="L28" s="313">
        <v>141</v>
      </c>
      <c r="M28" s="313"/>
      <c r="N28" s="313">
        <v>2</v>
      </c>
      <c r="O28" s="313"/>
      <c r="P28" s="313"/>
      <c r="Q28" s="313"/>
      <c r="R28" s="313">
        <v>43497</v>
      </c>
      <c r="S28" s="313"/>
      <c r="T28" s="313">
        <v>41091</v>
      </c>
      <c r="U28" s="313"/>
      <c r="V28" s="313">
        <v>195</v>
      </c>
      <c r="W28" s="313"/>
      <c r="X28" s="313"/>
    </row>
    <row r="29" spans="1:24" ht="12">
      <c r="A29" s="228" t="s">
        <v>383</v>
      </c>
      <c r="B29" s="313">
        <v>93</v>
      </c>
      <c r="D29" s="313">
        <v>88</v>
      </c>
      <c r="E29" s="313"/>
      <c r="F29" s="313">
        <v>26</v>
      </c>
      <c r="G29" s="313"/>
      <c r="H29" s="313">
        <v>34</v>
      </c>
      <c r="I29" s="313"/>
      <c r="J29" s="313">
        <v>220</v>
      </c>
      <c r="K29" s="313"/>
      <c r="L29" s="313">
        <v>6196</v>
      </c>
      <c r="M29" s="313"/>
      <c r="N29" s="313">
        <v>32</v>
      </c>
      <c r="O29" s="313"/>
      <c r="P29" s="313">
        <v>34</v>
      </c>
      <c r="Q29" s="313"/>
      <c r="R29" s="313">
        <v>25350</v>
      </c>
      <c r="S29" s="313"/>
      <c r="T29" s="313">
        <v>63748</v>
      </c>
      <c r="U29" s="313"/>
      <c r="V29" s="313">
        <v>5958</v>
      </c>
      <c r="W29" s="313"/>
      <c r="X29" s="313">
        <v>13648</v>
      </c>
    </row>
    <row r="30" spans="1:24" ht="12">
      <c r="A30" s="228" t="s">
        <v>384</v>
      </c>
      <c r="B30" s="313">
        <v>27</v>
      </c>
      <c r="D30" s="313">
        <v>29</v>
      </c>
      <c r="E30" s="313"/>
      <c r="F30" s="313" t="s">
        <v>37</v>
      </c>
      <c r="G30" s="313"/>
      <c r="H30" s="314" t="s">
        <v>37</v>
      </c>
      <c r="I30" s="313"/>
      <c r="J30" s="313">
        <v>25</v>
      </c>
      <c r="K30" s="313"/>
      <c r="L30" s="313">
        <v>29</v>
      </c>
      <c r="M30" s="313"/>
      <c r="N30" s="313" t="s">
        <v>37</v>
      </c>
      <c r="O30" s="313"/>
      <c r="P30" s="314" t="s">
        <v>37</v>
      </c>
      <c r="Q30" s="313"/>
      <c r="R30" s="313">
        <v>5724</v>
      </c>
      <c r="S30" s="313"/>
      <c r="T30" s="313">
        <v>9811</v>
      </c>
      <c r="U30" s="313"/>
      <c r="V30" s="313" t="s">
        <v>37</v>
      </c>
      <c r="W30" s="313"/>
      <c r="X30" s="314" t="s">
        <v>37</v>
      </c>
    </row>
    <row r="31" spans="1:24" ht="12">
      <c r="A31" s="228" t="s">
        <v>385</v>
      </c>
      <c r="B31" s="314" t="s">
        <v>37</v>
      </c>
      <c r="D31" s="314"/>
      <c r="E31" s="313"/>
      <c r="F31" s="314" t="s">
        <v>37</v>
      </c>
      <c r="G31" s="313"/>
      <c r="H31" s="314" t="s">
        <v>37</v>
      </c>
      <c r="I31" s="313"/>
      <c r="J31" s="313" t="s">
        <v>37</v>
      </c>
      <c r="K31" s="313"/>
      <c r="L31" s="314" t="s">
        <v>37</v>
      </c>
      <c r="M31" s="313"/>
      <c r="N31" s="314" t="s">
        <v>37</v>
      </c>
      <c r="O31" s="313"/>
      <c r="P31" s="314" t="s">
        <v>37</v>
      </c>
      <c r="Q31" s="313"/>
      <c r="R31" s="314" t="s">
        <v>37</v>
      </c>
      <c r="S31" s="313"/>
      <c r="T31" s="314" t="s">
        <v>37</v>
      </c>
      <c r="U31" s="313"/>
      <c r="V31" s="314" t="s">
        <v>37</v>
      </c>
      <c r="W31" s="313"/>
      <c r="X31" s="314" t="s">
        <v>37</v>
      </c>
    </row>
    <row r="32" spans="1:24" ht="12">
      <c r="A32" s="228" t="s">
        <v>386</v>
      </c>
      <c r="B32" s="313">
        <v>12</v>
      </c>
      <c r="D32" s="313">
        <v>12</v>
      </c>
      <c r="E32" s="313"/>
      <c r="F32" s="314">
        <v>1</v>
      </c>
      <c r="G32" s="313"/>
      <c r="H32" s="313">
        <v>2</v>
      </c>
      <c r="I32" s="313"/>
      <c r="J32" s="313">
        <v>12</v>
      </c>
      <c r="K32" s="313"/>
      <c r="L32" s="313">
        <v>12</v>
      </c>
      <c r="M32" s="313"/>
      <c r="N32" s="314">
        <v>1</v>
      </c>
      <c r="O32" s="313"/>
      <c r="P32" s="313">
        <v>2</v>
      </c>
      <c r="Q32" s="313"/>
      <c r="R32" s="313">
        <v>456</v>
      </c>
      <c r="S32" s="313"/>
      <c r="T32" s="313">
        <v>588</v>
      </c>
      <c r="U32" s="313"/>
      <c r="V32" s="314">
        <v>10</v>
      </c>
      <c r="W32" s="313"/>
      <c r="X32" s="313">
        <v>14</v>
      </c>
    </row>
    <row r="33" spans="1:24" ht="12">
      <c r="A33" s="228" t="s">
        <v>387</v>
      </c>
      <c r="B33" s="313">
        <v>7</v>
      </c>
      <c r="D33" s="313">
        <v>7</v>
      </c>
      <c r="E33" s="313"/>
      <c r="F33" s="313">
        <v>1</v>
      </c>
      <c r="G33" s="313"/>
      <c r="H33" s="313" t="s">
        <v>37</v>
      </c>
      <c r="I33" s="313"/>
      <c r="J33" s="313">
        <v>7</v>
      </c>
      <c r="K33" s="313"/>
      <c r="L33" s="313">
        <v>9</v>
      </c>
      <c r="M33" s="313"/>
      <c r="N33" s="313">
        <v>1</v>
      </c>
      <c r="O33" s="313"/>
      <c r="P33" s="313" t="s">
        <v>37</v>
      </c>
      <c r="Q33" s="313"/>
      <c r="R33" s="313">
        <v>107</v>
      </c>
      <c r="S33" s="313"/>
      <c r="T33" s="313">
        <v>879</v>
      </c>
      <c r="U33" s="313"/>
      <c r="V33" s="313">
        <v>4</v>
      </c>
      <c r="W33" s="313"/>
      <c r="X33" s="313" t="s">
        <v>37</v>
      </c>
    </row>
    <row r="34" spans="1:24" ht="12">
      <c r="A34" s="228" t="s">
        <v>388</v>
      </c>
      <c r="B34" s="313">
        <v>150</v>
      </c>
      <c r="C34" s="316"/>
      <c r="D34" s="313">
        <v>146</v>
      </c>
      <c r="E34" s="316"/>
      <c r="F34" s="316">
        <v>6</v>
      </c>
      <c r="G34" s="316"/>
      <c r="H34" s="316">
        <v>2</v>
      </c>
      <c r="I34" s="316"/>
      <c r="J34" s="313">
        <v>3319</v>
      </c>
      <c r="K34" s="316"/>
      <c r="L34" s="313">
        <v>28232</v>
      </c>
      <c r="M34" s="316"/>
      <c r="N34" s="316">
        <v>3006</v>
      </c>
      <c r="O34" s="316"/>
      <c r="P34" s="313">
        <v>2</v>
      </c>
      <c r="Q34" s="316"/>
      <c r="R34" s="313">
        <v>506021</v>
      </c>
      <c r="S34" s="316"/>
      <c r="T34" s="313">
        <v>1149816</v>
      </c>
      <c r="U34" s="316"/>
      <c r="V34" s="313">
        <v>24340</v>
      </c>
      <c r="W34" s="316"/>
      <c r="X34" s="313">
        <v>1400</v>
      </c>
    </row>
    <row r="37" ht="12">
      <c r="A37" s="208" t="s">
        <v>389</v>
      </c>
    </row>
  </sheetData>
  <sheetProtection/>
  <mergeCells count="10">
    <mergeCell ref="N2:X5"/>
    <mergeCell ref="B8:H9"/>
    <mergeCell ref="J8:P9"/>
    <mergeCell ref="R8:X9"/>
    <mergeCell ref="R10:T11"/>
    <mergeCell ref="V10:X11"/>
    <mergeCell ref="B10:D11"/>
    <mergeCell ref="F10:H11"/>
    <mergeCell ref="J10:L11"/>
    <mergeCell ref="N10:P11"/>
  </mergeCells>
  <hyperlinks>
    <hyperlink ref="AA2" location="Inicio!A1" display="Inicio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N80"/>
  <sheetViews>
    <sheetView zoomScalePageLayoutView="0" workbookViewId="0" topLeftCell="A1">
      <selection activeCell="Q2" sqref="Q2"/>
    </sheetView>
  </sheetViews>
  <sheetFormatPr defaultColWidth="8.421875" defaultRowHeight="12.75"/>
  <cols>
    <col min="1" max="1" width="25.57421875" style="59" customWidth="1"/>
    <col min="2" max="2" width="0.9921875" style="0" customWidth="1"/>
    <col min="3" max="3" width="11.00390625" style="0" customWidth="1"/>
    <col min="4" max="4" width="0.9921875" style="0" customWidth="1"/>
    <col min="5" max="5" width="11.00390625" style="0" customWidth="1"/>
    <col min="6" max="6" width="0.9921875" style="0" customWidth="1"/>
    <col min="7" max="7" width="11.00390625" style="0" customWidth="1"/>
    <col min="8" max="8" width="0.9921875" style="0" customWidth="1"/>
    <col min="9" max="9" width="11.7109375" style="0" customWidth="1"/>
    <col min="10" max="10" width="0.9921875" style="0" customWidth="1"/>
    <col min="11" max="11" width="12.00390625" style="0" customWidth="1"/>
    <col min="12" max="12" width="0.9921875" style="0" customWidth="1"/>
    <col min="13" max="13" width="11.57421875" style="0" customWidth="1"/>
    <col min="14" max="14" width="0.9921875" style="0" customWidth="1"/>
    <col min="15" max="15" width="8.421875" style="0" customWidth="1"/>
    <col min="16" max="16" width="0.9921875" style="0" customWidth="1"/>
    <col min="17" max="17" width="8.421875" style="0" customWidth="1"/>
    <col min="18" max="18" width="0.9921875" style="0" customWidth="1"/>
  </cols>
  <sheetData>
    <row r="1" spans="1:17" ht="15" customHeight="1">
      <c r="A1" s="384" t="s">
        <v>0</v>
      </c>
      <c r="B1" s="393"/>
      <c r="C1" s="393"/>
      <c r="D1" s="393"/>
      <c r="E1" s="393"/>
      <c r="H1" s="9" t="s">
        <v>390</v>
      </c>
      <c r="J1" s="5"/>
      <c r="K1" s="5"/>
      <c r="L1" s="5"/>
      <c r="M1" s="6"/>
      <c r="N1" s="68"/>
      <c r="O1" s="68"/>
      <c r="P1" s="36"/>
      <c r="Q1" s="36"/>
    </row>
    <row r="2" spans="1:17" ht="15" customHeight="1">
      <c r="A2" s="7"/>
      <c r="B2" s="8"/>
      <c r="C2" s="8"/>
      <c r="D2" s="8"/>
      <c r="E2" s="8"/>
      <c r="H2" s="9" t="s">
        <v>391</v>
      </c>
      <c r="K2" s="8"/>
      <c r="L2" s="8"/>
      <c r="M2" s="8"/>
      <c r="N2" s="8"/>
      <c r="Q2" s="483" t="s">
        <v>454</v>
      </c>
    </row>
    <row r="3" spans="1:14" ht="15" customHeight="1">
      <c r="A3" s="7"/>
      <c r="B3" s="8"/>
      <c r="C3" s="8"/>
      <c r="D3" s="8"/>
      <c r="E3" s="8"/>
      <c r="H3" s="9" t="s">
        <v>392</v>
      </c>
      <c r="K3" s="8"/>
      <c r="L3" s="8"/>
      <c r="M3" s="8"/>
      <c r="N3" s="8"/>
    </row>
    <row r="4" spans="1:14" ht="15" customHeight="1">
      <c r="A4" s="7"/>
      <c r="B4" s="8"/>
      <c r="C4" s="8"/>
      <c r="D4" s="8"/>
      <c r="E4" s="8"/>
      <c r="H4" s="9" t="s">
        <v>393</v>
      </c>
      <c r="K4" s="8"/>
      <c r="L4" s="8"/>
      <c r="M4" s="8"/>
      <c r="N4" s="8"/>
    </row>
    <row r="5" spans="1:11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48" ht="15" customHeight="1" thickBo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248" ht="23.25" customHeight="1" thickBot="1">
      <c r="A7" s="383"/>
      <c r="B7" s="458" t="s">
        <v>394</v>
      </c>
      <c r="C7" s="458"/>
      <c r="D7" s="458"/>
      <c r="E7" s="458"/>
      <c r="F7" s="417"/>
      <c r="G7" s="429" t="s">
        <v>362</v>
      </c>
      <c r="H7" s="429"/>
      <c r="I7" s="429"/>
      <c r="J7" s="174"/>
      <c r="K7" s="429" t="s">
        <v>363</v>
      </c>
      <c r="L7" s="429"/>
      <c r="M7" s="429"/>
      <c r="N7" s="317"/>
      <c r="O7" s="317"/>
      <c r="P7" s="317"/>
      <c r="Q7" s="31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ht="19.5" customHeight="1">
      <c r="A8" s="383"/>
      <c r="B8" s="318"/>
      <c r="C8" s="285">
        <v>2010</v>
      </c>
      <c r="D8" s="286"/>
      <c r="E8" s="285">
        <v>2011</v>
      </c>
      <c r="F8" s="393"/>
      <c r="G8" s="285">
        <v>2010</v>
      </c>
      <c r="H8" s="286"/>
      <c r="I8" s="285">
        <v>2011</v>
      </c>
      <c r="J8" s="319"/>
      <c r="K8" s="285">
        <v>2010</v>
      </c>
      <c r="L8" s="286"/>
      <c r="M8" s="285">
        <v>2011</v>
      </c>
      <c r="N8" s="320"/>
      <c r="O8" s="320"/>
      <c r="P8" s="320"/>
      <c r="Q8" s="320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ht="13.5" customHeight="1">
      <c r="A9" s="12"/>
      <c r="B9" s="14"/>
      <c r="C9" s="14"/>
      <c r="D9" s="14"/>
      <c r="E9" s="14"/>
      <c r="F9" s="393"/>
      <c r="G9" s="14"/>
      <c r="H9" s="14"/>
      <c r="I9" s="14"/>
      <c r="J9" s="14"/>
      <c r="K9" s="14"/>
      <c r="L9" s="14"/>
      <c r="M9" s="237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ht="13.5" customHeight="1">
      <c r="A10" s="23" t="s">
        <v>8</v>
      </c>
      <c r="B10" s="181"/>
      <c r="C10" s="52">
        <v>48</v>
      </c>
      <c r="D10" s="52"/>
      <c r="E10" s="52">
        <v>54</v>
      </c>
      <c r="F10" s="393"/>
      <c r="G10" s="321">
        <v>3248</v>
      </c>
      <c r="H10" s="52"/>
      <c r="I10" s="321">
        <v>3264</v>
      </c>
      <c r="J10" s="181"/>
      <c r="K10" s="321">
        <v>31988</v>
      </c>
      <c r="L10" s="203"/>
      <c r="M10" s="321">
        <v>27205</v>
      </c>
      <c r="N10" s="247"/>
      <c r="O10" s="247"/>
      <c r="P10" s="247"/>
      <c r="Q10" s="321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ht="7.5" customHeight="1">
      <c r="A11" s="23"/>
      <c r="B11" s="181"/>
      <c r="C11" s="181"/>
      <c r="D11" s="181"/>
      <c r="E11" s="181"/>
      <c r="F11" s="393"/>
      <c r="G11" s="237"/>
      <c r="H11" s="181"/>
      <c r="I11" s="237"/>
      <c r="J11" s="181"/>
      <c r="K11" s="237"/>
      <c r="L11" s="14"/>
      <c r="M11" s="237"/>
      <c r="N11" s="247"/>
      <c r="O11" s="247"/>
      <c r="P11" s="247"/>
      <c r="Q11" s="237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ht="13.5" customHeight="1">
      <c r="A12" s="12" t="s">
        <v>395</v>
      </c>
      <c r="B12" s="181"/>
      <c r="C12" s="181">
        <v>19</v>
      </c>
      <c r="D12" s="181"/>
      <c r="E12" s="181">
        <v>24</v>
      </c>
      <c r="F12" s="393"/>
      <c r="G12" s="237">
        <v>3219</v>
      </c>
      <c r="H12" s="181"/>
      <c r="I12" s="237">
        <v>28</v>
      </c>
      <c r="J12" s="181"/>
      <c r="K12" s="237">
        <v>18977</v>
      </c>
      <c r="L12" s="14"/>
      <c r="M12" s="237">
        <v>3432</v>
      </c>
      <c r="N12" s="247"/>
      <c r="O12" s="247"/>
      <c r="P12" s="247"/>
      <c r="Q12" s="23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ht="13.5" customHeight="1">
      <c r="A13" s="12" t="s">
        <v>396</v>
      </c>
      <c r="B13" s="181"/>
      <c r="C13" s="181">
        <v>23</v>
      </c>
      <c r="D13" s="181"/>
      <c r="E13" s="181">
        <v>24</v>
      </c>
      <c r="F13" s="393"/>
      <c r="G13" s="237">
        <v>23</v>
      </c>
      <c r="H13" s="181"/>
      <c r="I13" s="237">
        <v>3222</v>
      </c>
      <c r="J13" s="181"/>
      <c r="K13" s="237">
        <v>12613</v>
      </c>
      <c r="L13" s="14"/>
      <c r="M13" s="237">
        <v>18314</v>
      </c>
      <c r="N13" s="247"/>
      <c r="O13" s="322"/>
      <c r="P13" s="247"/>
      <c r="Q13" s="237"/>
      <c r="R13" s="14"/>
      <c r="S13" s="14"/>
      <c r="T13" s="14"/>
      <c r="U13" s="14"/>
      <c r="V13" s="14" t="s">
        <v>364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ht="13.5" customHeight="1">
      <c r="A14" s="12" t="s">
        <v>397</v>
      </c>
      <c r="B14" s="181"/>
      <c r="C14" s="181">
        <v>6</v>
      </c>
      <c r="D14" s="181"/>
      <c r="E14" s="181">
        <v>6</v>
      </c>
      <c r="F14" s="393"/>
      <c r="G14" s="237">
        <v>6</v>
      </c>
      <c r="H14" s="181"/>
      <c r="I14" s="237">
        <v>14</v>
      </c>
      <c r="J14" s="181"/>
      <c r="K14" s="237">
        <v>398</v>
      </c>
      <c r="L14" s="14"/>
      <c r="M14" s="237">
        <v>5459</v>
      </c>
      <c r="N14" s="247"/>
      <c r="O14" s="247"/>
      <c r="P14" s="247"/>
      <c r="Q14" s="237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ht="13.5" customHeight="1">
      <c r="A15" s="12"/>
      <c r="B15" s="181"/>
      <c r="C15" s="181"/>
      <c r="D15" s="181"/>
      <c r="E15" s="181"/>
      <c r="F15" s="393"/>
      <c r="G15" s="181"/>
      <c r="H15" s="181"/>
      <c r="I15" s="181"/>
      <c r="J15" s="181"/>
      <c r="K15" s="181"/>
      <c r="L15" s="14"/>
      <c r="M15" s="237"/>
      <c r="N15" s="247"/>
      <c r="O15" s="247"/>
      <c r="P15" s="247"/>
      <c r="Q15" s="247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ht="13.5" customHeight="1">
      <c r="A16" s="28"/>
      <c r="B16" s="181"/>
      <c r="C16" s="181"/>
      <c r="D16" s="181"/>
      <c r="E16" s="181"/>
      <c r="F16" s="393"/>
      <c r="G16" s="181"/>
      <c r="H16" s="181"/>
      <c r="I16" s="181"/>
      <c r="J16" s="181"/>
      <c r="K16" s="181"/>
      <c r="L16" s="14"/>
      <c r="M16" s="237"/>
      <c r="N16" s="247"/>
      <c r="O16" s="247"/>
      <c r="P16" s="247"/>
      <c r="Q16" s="24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ht="13.5" customHeight="1">
      <c r="A17" s="12"/>
      <c r="B17" s="181"/>
      <c r="C17" s="181"/>
      <c r="D17" s="181"/>
      <c r="E17" s="181"/>
      <c r="F17" s="393"/>
      <c r="G17" s="181"/>
      <c r="H17" s="181"/>
      <c r="I17" s="181"/>
      <c r="J17" s="181"/>
      <c r="K17" s="181"/>
      <c r="L17" s="14"/>
      <c r="M17" s="237"/>
      <c r="N17" s="247"/>
      <c r="O17" s="247"/>
      <c r="P17" s="247"/>
      <c r="Q17" s="247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ht="13.5" customHeight="1">
      <c r="A18" s="12"/>
      <c r="B18" s="181"/>
      <c r="E18" s="9"/>
      <c r="F18" s="393"/>
      <c r="G18" s="181"/>
      <c r="H18" s="181"/>
      <c r="I18" s="181"/>
      <c r="J18" s="181"/>
      <c r="K18" s="181"/>
      <c r="L18" s="14"/>
      <c r="M18" s="237"/>
      <c r="N18" s="247"/>
      <c r="O18" s="247"/>
      <c r="P18" s="247"/>
      <c r="Q18" s="247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ht="13.5" customHeight="1">
      <c r="A19" s="12"/>
      <c r="B19" s="181"/>
      <c r="C19" s="181"/>
      <c r="D19" s="181"/>
      <c r="E19" s="181"/>
      <c r="F19" s="393"/>
      <c r="G19" s="181"/>
      <c r="H19" s="181"/>
      <c r="I19" s="181"/>
      <c r="J19" s="181"/>
      <c r="K19" s="181"/>
      <c r="L19" s="14"/>
      <c r="M19" s="237"/>
      <c r="N19" s="247"/>
      <c r="O19" s="247"/>
      <c r="P19" s="247"/>
      <c r="Q19" s="247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ht="13.5" customHeight="1">
      <c r="A20" s="12"/>
      <c r="B20" s="181"/>
      <c r="C20" s="181"/>
      <c r="D20" s="181"/>
      <c r="E20" s="181"/>
      <c r="F20" s="393"/>
      <c r="G20" s="181"/>
      <c r="H20" s="181"/>
      <c r="I20" s="181"/>
      <c r="J20" s="181"/>
      <c r="K20" s="181"/>
      <c r="L20" s="14"/>
      <c r="M20" s="237"/>
      <c r="N20" s="247"/>
      <c r="O20" s="247"/>
      <c r="P20" s="247"/>
      <c r="Q20" s="322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ht="13.5" customHeight="1">
      <c r="A21" s="12"/>
      <c r="B21" s="181"/>
      <c r="C21" s="181"/>
      <c r="D21" s="181"/>
      <c r="E21" s="181"/>
      <c r="F21" s="393"/>
      <c r="G21" s="181"/>
      <c r="H21" s="181"/>
      <c r="I21" s="181"/>
      <c r="J21" s="181"/>
      <c r="K21" s="181"/>
      <c r="L21" s="14"/>
      <c r="M21" s="237"/>
      <c r="N21" s="247"/>
      <c r="O21" s="247"/>
      <c r="P21" s="247"/>
      <c r="Q21" s="247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ht="13.5" customHeight="1">
      <c r="A22" s="28"/>
      <c r="B22" s="181"/>
      <c r="C22" s="181"/>
      <c r="D22" s="181"/>
      <c r="E22" s="181"/>
      <c r="F22" s="393"/>
      <c r="G22" s="181"/>
      <c r="H22" s="181"/>
      <c r="I22" s="181"/>
      <c r="J22" s="181"/>
      <c r="K22" s="181"/>
      <c r="L22" s="14"/>
      <c r="M22" s="237"/>
      <c r="N22" s="247"/>
      <c r="O22" s="247"/>
      <c r="P22" s="247"/>
      <c r="Q22" s="247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ht="13.5" customHeight="1">
      <c r="A23" s="12"/>
      <c r="B23" s="181"/>
      <c r="C23" s="181"/>
      <c r="D23" s="181"/>
      <c r="E23" s="181"/>
      <c r="F23" s="393"/>
      <c r="G23" s="181"/>
      <c r="H23" s="181"/>
      <c r="I23" s="181"/>
      <c r="J23" s="181"/>
      <c r="K23" s="181"/>
      <c r="L23" s="14"/>
      <c r="M23" s="237"/>
      <c r="N23" s="247"/>
      <c r="O23" s="247"/>
      <c r="P23" s="247"/>
      <c r="Q23" s="247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ht="13.5" customHeight="1">
      <c r="A24" s="12"/>
      <c r="B24" s="181"/>
      <c r="F24" s="393"/>
      <c r="G24" s="181"/>
      <c r="H24" s="181"/>
      <c r="I24" s="181"/>
      <c r="J24" s="181"/>
      <c r="K24" s="181"/>
      <c r="L24" s="14"/>
      <c r="M24" s="237"/>
      <c r="N24" s="247"/>
      <c r="O24" s="247"/>
      <c r="P24" s="247"/>
      <c r="Q24" s="32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ht="13.5" customHeight="1">
      <c r="A25" s="12"/>
      <c r="B25" s="181"/>
      <c r="C25" s="181"/>
      <c r="D25" s="181"/>
      <c r="E25" s="181"/>
      <c r="F25" s="393"/>
      <c r="G25" s="181"/>
      <c r="H25" s="181"/>
      <c r="I25" s="181"/>
      <c r="J25" s="181"/>
      <c r="K25" s="181"/>
      <c r="L25" s="14"/>
      <c r="M25" s="237"/>
      <c r="N25" s="247"/>
      <c r="O25" s="247"/>
      <c r="P25" s="247"/>
      <c r="Q25" s="24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ht="13.5" customHeight="1">
      <c r="A26" s="12"/>
      <c r="B26" s="181"/>
      <c r="C26" s="181"/>
      <c r="D26" s="181"/>
      <c r="E26" s="181"/>
      <c r="F26" s="393"/>
      <c r="G26" s="181"/>
      <c r="H26" s="181"/>
      <c r="I26" s="181"/>
      <c r="J26" s="181"/>
      <c r="K26" s="181"/>
      <c r="L26" s="14"/>
      <c r="M26" s="237"/>
      <c r="N26" s="247"/>
      <c r="O26" s="247"/>
      <c r="P26" s="247"/>
      <c r="Q26" s="322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ht="13.5" customHeight="1">
      <c r="A27" s="12"/>
      <c r="B27" s="181"/>
      <c r="C27" s="181"/>
      <c r="D27" s="181"/>
      <c r="E27" s="181"/>
      <c r="F27" s="393"/>
      <c r="G27" s="181"/>
      <c r="H27" s="181"/>
      <c r="I27" s="181"/>
      <c r="J27" s="181"/>
      <c r="K27" s="181"/>
      <c r="L27" s="14"/>
      <c r="M27" s="237"/>
      <c r="N27" s="247"/>
      <c r="O27" s="247"/>
      <c r="P27" s="247"/>
      <c r="Q27" s="247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ht="13.5" customHeight="1">
      <c r="A28" s="13"/>
      <c r="B28" s="181"/>
      <c r="C28" s="181"/>
      <c r="D28" s="181"/>
      <c r="E28" s="181"/>
      <c r="F28" s="393"/>
      <c r="G28" s="181"/>
      <c r="H28" s="181"/>
      <c r="I28" s="181"/>
      <c r="J28" s="181"/>
      <c r="K28" s="181"/>
      <c r="L28" s="14"/>
      <c r="M28" s="237"/>
      <c r="N28" s="247"/>
      <c r="O28" s="247"/>
      <c r="P28" s="247"/>
      <c r="Q28" s="247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ht="13.5" customHeight="1">
      <c r="A29" s="12"/>
      <c r="B29" s="181"/>
      <c r="C29" s="181"/>
      <c r="D29" s="181"/>
      <c r="E29" s="181"/>
      <c r="F29" s="393"/>
      <c r="G29" s="181"/>
      <c r="H29" s="181"/>
      <c r="I29" s="181"/>
      <c r="J29" s="181"/>
      <c r="K29" s="181"/>
      <c r="L29" s="14"/>
      <c r="M29" s="237"/>
      <c r="N29" s="247"/>
      <c r="O29" s="247"/>
      <c r="P29" s="247"/>
      <c r="Q29" s="247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ht="13.5" customHeight="1">
      <c r="A30" s="12"/>
      <c r="B30" s="181"/>
      <c r="F30" s="393"/>
      <c r="G30" s="181"/>
      <c r="H30" s="181"/>
      <c r="I30" s="181"/>
      <c r="J30" s="181"/>
      <c r="K30" s="181"/>
      <c r="L30" s="14"/>
      <c r="M30" s="237"/>
      <c r="N30" s="247"/>
      <c r="O30" s="247"/>
      <c r="P30" s="247"/>
      <c r="Q30" s="247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ht="13.5" customHeight="1">
      <c r="A31" s="12"/>
      <c r="B31" s="181"/>
      <c r="C31" s="181"/>
      <c r="D31" s="181"/>
      <c r="E31" s="181"/>
      <c r="F31" s="393"/>
      <c r="G31" s="181"/>
      <c r="H31" s="181"/>
      <c r="I31" s="181"/>
      <c r="J31" s="181"/>
      <c r="K31" s="181"/>
      <c r="L31" s="14"/>
      <c r="M31" s="247"/>
      <c r="N31" s="247"/>
      <c r="O31" s="322"/>
      <c r="P31" s="247"/>
      <c r="Q31" s="247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ht="13.5" customHeight="1">
      <c r="A32" s="12"/>
      <c r="B32" s="181"/>
      <c r="C32" s="181"/>
      <c r="D32" s="181"/>
      <c r="E32" s="181"/>
      <c r="F32" s="393"/>
      <c r="G32" s="181"/>
      <c r="H32" s="181"/>
      <c r="I32" s="181"/>
      <c r="J32" s="181"/>
      <c r="K32" s="181"/>
      <c r="L32" s="14"/>
      <c r="M32" s="247"/>
      <c r="N32" s="247"/>
      <c r="O32" s="322"/>
      <c r="P32" s="247"/>
      <c r="Q32" s="247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ht="13.5" customHeight="1">
      <c r="A33" s="12"/>
      <c r="B33" s="41"/>
      <c r="C33" s="41"/>
      <c r="D33" s="41"/>
      <c r="E33" s="41"/>
      <c r="F33" s="14"/>
      <c r="G33" s="41"/>
      <c r="H33" s="41"/>
      <c r="I33" s="41"/>
      <c r="J33" s="41"/>
      <c r="K33" s="41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48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48" ht="13.5" customHeight="1">
      <c r="A35" s="12"/>
      <c r="B35" s="41"/>
      <c r="C35" s="41"/>
      <c r="D35" s="41"/>
      <c r="E35" s="41"/>
      <c r="F35" s="14"/>
      <c r="G35" s="41"/>
      <c r="H35" s="41"/>
      <c r="I35" s="41"/>
      <c r="J35" s="41"/>
      <c r="K35" s="4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48" ht="13.5" customHeight="1">
      <c r="A36" s="12"/>
      <c r="B36" s="14"/>
      <c r="C36" s="41"/>
      <c r="D36" s="41"/>
      <c r="E36" s="41"/>
      <c r="F36" s="14"/>
      <c r="G36" s="41"/>
      <c r="H36" s="41"/>
      <c r="I36" s="41"/>
      <c r="J36" s="41"/>
      <c r="K36" s="41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48" ht="13.5" customHeight="1">
      <c r="A37" s="61"/>
      <c r="B37" s="41"/>
      <c r="C37" s="41"/>
      <c r="D37" s="41"/>
      <c r="E37" s="41"/>
      <c r="F37" s="14"/>
      <c r="G37" s="41"/>
      <c r="H37" s="41"/>
      <c r="I37" s="41"/>
      <c r="J37" s="41"/>
      <c r="K37" s="41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</row>
    <row r="38" spans="1:248" ht="13.5" customHeight="1">
      <c r="A38" s="61"/>
      <c r="B38" s="41"/>
      <c r="C38" s="41"/>
      <c r="D38" s="41"/>
      <c r="E38" s="41"/>
      <c r="F38" s="14"/>
      <c r="G38" s="41"/>
      <c r="H38" s="41"/>
      <c r="I38" s="41"/>
      <c r="J38" s="41"/>
      <c r="K38" s="41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</row>
    <row r="39" spans="1:248" ht="13.5" customHeight="1">
      <c r="A39" s="61"/>
      <c r="B39" s="41"/>
      <c r="C39" s="41"/>
      <c r="D39" s="41"/>
      <c r="E39" s="41"/>
      <c r="F39" s="14"/>
      <c r="G39" s="41"/>
      <c r="H39" s="41"/>
      <c r="I39" s="41"/>
      <c r="J39" s="41"/>
      <c r="K39" s="41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</row>
    <row r="40" spans="1:248" ht="13.5" customHeight="1">
      <c r="A40" s="61"/>
      <c r="B40" s="41"/>
      <c r="C40" s="41"/>
      <c r="D40" s="41"/>
      <c r="E40" s="41"/>
      <c r="F40" s="14"/>
      <c r="G40" s="41"/>
      <c r="H40" s="41"/>
      <c r="I40" s="41"/>
      <c r="J40" s="41"/>
      <c r="K40" s="41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</row>
    <row r="41" spans="1:248" ht="13.5" customHeight="1">
      <c r="A41" s="61"/>
      <c r="B41" s="41"/>
      <c r="C41" s="41"/>
      <c r="D41" s="41"/>
      <c r="E41" s="41"/>
      <c r="F41" s="14"/>
      <c r="G41" s="41"/>
      <c r="H41" s="41"/>
      <c r="I41" s="41"/>
      <c r="J41" s="41"/>
      <c r="K41" s="41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</row>
    <row r="42" spans="1:248" ht="13.5" customHeight="1">
      <c r="A42" s="61"/>
      <c r="B42" s="41"/>
      <c r="C42" s="41"/>
      <c r="D42" s="41"/>
      <c r="E42" s="41"/>
      <c r="F42" s="14"/>
      <c r="G42" s="41"/>
      <c r="H42" s="41"/>
      <c r="I42" s="41"/>
      <c r="J42" s="41"/>
      <c r="K42" s="41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</row>
    <row r="43" spans="1:248" ht="13.5" customHeight="1">
      <c r="A43" s="61"/>
      <c r="B43" s="41"/>
      <c r="C43" s="41"/>
      <c r="D43" s="41"/>
      <c r="E43" s="41"/>
      <c r="F43" s="14"/>
      <c r="G43" s="41"/>
      <c r="H43" s="41"/>
      <c r="I43" s="41"/>
      <c r="J43" s="41"/>
      <c r="K43" s="41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</row>
    <row r="44" spans="1:248" ht="13.5" customHeight="1">
      <c r="A44" s="61"/>
      <c r="B44" s="41"/>
      <c r="C44" s="41"/>
      <c r="D44" s="41"/>
      <c r="E44" s="41"/>
      <c r="F44" s="14"/>
      <c r="G44" s="41"/>
      <c r="H44" s="41"/>
      <c r="I44" s="41"/>
      <c r="J44" s="41"/>
      <c r="K44" s="41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</row>
    <row r="45" spans="1:248" ht="12.75">
      <c r="A45" s="61"/>
      <c r="B45" s="41"/>
      <c r="C45" s="41"/>
      <c r="D45" s="41"/>
      <c r="E45" s="41"/>
      <c r="F45" s="14"/>
      <c r="G45" s="41"/>
      <c r="H45" s="41"/>
      <c r="I45" s="41"/>
      <c r="J45" s="41"/>
      <c r="K45" s="41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</row>
    <row r="46" spans="1:248" ht="12.75">
      <c r="A46" s="61"/>
      <c r="B46" s="14"/>
      <c r="C46" s="41"/>
      <c r="D46" s="41"/>
      <c r="E46" s="41"/>
      <c r="F46" s="14"/>
      <c r="G46" s="41"/>
      <c r="H46" s="41"/>
      <c r="I46" s="41"/>
      <c r="J46" s="41"/>
      <c r="K46" s="41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</row>
    <row r="47" spans="1:248" ht="12.75">
      <c r="A47" s="61"/>
      <c r="B47" s="14"/>
      <c r="C47" s="41"/>
      <c r="D47" s="41"/>
      <c r="E47" s="41"/>
      <c r="F47" s="14"/>
      <c r="G47" s="41"/>
      <c r="H47" s="41"/>
      <c r="I47" s="41"/>
      <c r="J47" s="41"/>
      <c r="K47" s="41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248" ht="12.75">
      <c r="A48" s="61"/>
      <c r="B48" s="14"/>
      <c r="C48" s="41"/>
      <c r="D48" s="41"/>
      <c r="E48" s="41"/>
      <c r="F48" s="14"/>
      <c r="G48" s="41"/>
      <c r="H48" s="41"/>
      <c r="I48" s="41"/>
      <c r="J48" s="41"/>
      <c r="K48" s="41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</row>
    <row r="49" spans="1:248" ht="12.75">
      <c r="A49" s="61"/>
      <c r="B49" s="14"/>
      <c r="C49" s="41"/>
      <c r="D49" s="41"/>
      <c r="E49" s="41"/>
      <c r="F49" s="14"/>
      <c r="G49" s="41"/>
      <c r="H49" s="41"/>
      <c r="I49" s="41"/>
      <c r="J49" s="41"/>
      <c r="K49" s="41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</row>
    <row r="50" spans="1:248" ht="12.75">
      <c r="A50" s="323"/>
      <c r="B50" s="62"/>
      <c r="C50" s="324"/>
      <c r="D50" s="324"/>
      <c r="E50" s="324"/>
      <c r="F50" s="62"/>
      <c r="G50" s="324"/>
      <c r="H50" s="324"/>
      <c r="I50" s="324"/>
      <c r="J50" s="324"/>
      <c r="K50" s="32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62"/>
      <c r="IN50" s="62"/>
    </row>
    <row r="51" spans="1:246" ht="12.75">
      <c r="A51" s="325"/>
      <c r="B51" s="326"/>
      <c r="C51" s="327"/>
      <c r="D51" s="327"/>
      <c r="E51" s="327"/>
      <c r="F51" s="326"/>
      <c r="G51" s="328"/>
      <c r="H51" s="328"/>
      <c r="I51" s="328"/>
      <c r="J51" s="328"/>
      <c r="K51" s="328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  <c r="FO51" s="233"/>
      <c r="FP51" s="233"/>
      <c r="FQ51" s="233"/>
      <c r="FR51" s="233"/>
      <c r="FS51" s="233"/>
      <c r="FT51" s="233"/>
      <c r="FU51" s="233"/>
      <c r="FV51" s="233"/>
      <c r="FW51" s="233"/>
      <c r="FX51" s="233"/>
      <c r="FY51" s="233"/>
      <c r="FZ51" s="233"/>
      <c r="GA51" s="233"/>
      <c r="GB51" s="233"/>
      <c r="GC51" s="233"/>
      <c r="GD51" s="233"/>
      <c r="GE51" s="233"/>
      <c r="GF51" s="233"/>
      <c r="GG51" s="233"/>
      <c r="GH51" s="233"/>
      <c r="GI51" s="233"/>
      <c r="GJ51" s="233"/>
      <c r="GK51" s="233"/>
      <c r="GL51" s="233"/>
      <c r="GM51" s="233"/>
      <c r="GN51" s="233"/>
      <c r="GO51" s="233"/>
      <c r="GP51" s="233"/>
      <c r="GQ51" s="233"/>
      <c r="GR51" s="233"/>
      <c r="GS51" s="233"/>
      <c r="GT51" s="233"/>
      <c r="GU51" s="233"/>
      <c r="GV51" s="233"/>
      <c r="GW51" s="233"/>
      <c r="GX51" s="233"/>
      <c r="GY51" s="233"/>
      <c r="GZ51" s="233"/>
      <c r="HA51" s="233"/>
      <c r="HB51" s="233"/>
      <c r="HC51" s="233"/>
      <c r="HD51" s="233"/>
      <c r="HE51" s="233"/>
      <c r="HF51" s="233"/>
      <c r="HG51" s="233"/>
      <c r="HH51" s="233"/>
      <c r="HI51" s="233"/>
      <c r="HJ51" s="233"/>
      <c r="HK51" s="233"/>
      <c r="HL51" s="233"/>
      <c r="HM51" s="233"/>
      <c r="HN51" s="233"/>
      <c r="HO51" s="233"/>
      <c r="HP51" s="233"/>
      <c r="HQ51" s="233"/>
      <c r="HR51" s="233"/>
      <c r="HS51" s="233"/>
      <c r="HT51" s="233"/>
      <c r="HU51" s="233"/>
      <c r="HV51" s="233"/>
      <c r="HW51" s="233"/>
      <c r="HX51" s="233"/>
      <c r="HY51" s="233"/>
      <c r="HZ51" s="233"/>
      <c r="IA51" s="233"/>
      <c r="IB51" s="233"/>
      <c r="IC51" s="233"/>
      <c r="ID51" s="233"/>
      <c r="IE51" s="233"/>
      <c r="IF51" s="233"/>
      <c r="IG51" s="233"/>
      <c r="IH51" s="233"/>
      <c r="II51" s="233"/>
      <c r="IJ51" s="233"/>
      <c r="IK51" s="233"/>
      <c r="IL51" s="233"/>
    </row>
    <row r="52" spans="1:11" ht="12.75">
      <c r="A52" s="325"/>
      <c r="B52" s="326"/>
      <c r="C52" s="327"/>
      <c r="D52" s="327"/>
      <c r="E52" s="327"/>
      <c r="F52" s="326"/>
      <c r="G52" s="328"/>
      <c r="H52" s="328"/>
      <c r="I52" s="328"/>
      <c r="J52" s="328"/>
      <c r="K52" s="328"/>
    </row>
    <row r="53" spans="1:11" ht="12.75">
      <c r="A53" s="325"/>
      <c r="B53" s="326"/>
      <c r="C53" s="327"/>
      <c r="D53" s="327"/>
      <c r="E53" s="327"/>
      <c r="F53" s="326"/>
      <c r="G53" s="328"/>
      <c r="H53" s="328"/>
      <c r="I53" s="328"/>
      <c r="J53" s="328"/>
      <c r="K53" s="328"/>
    </row>
    <row r="54" spans="1:11" ht="12.75">
      <c r="A54" s="325"/>
      <c r="B54" s="326"/>
      <c r="C54" s="327"/>
      <c r="D54" s="327"/>
      <c r="E54" s="327"/>
      <c r="F54" s="326"/>
      <c r="G54" s="328"/>
      <c r="H54" s="328"/>
      <c r="I54" s="328"/>
      <c r="J54" s="328"/>
      <c r="K54" s="328"/>
    </row>
    <row r="55" spans="1:11" ht="12.75">
      <c r="A55" s="325"/>
      <c r="B55" s="326"/>
      <c r="C55" s="327"/>
      <c r="D55" s="327"/>
      <c r="E55" s="327"/>
      <c r="F55" s="326"/>
      <c r="G55" s="328"/>
      <c r="H55" s="328"/>
      <c r="I55" s="328"/>
      <c r="J55" s="328"/>
      <c r="K55" s="328"/>
    </row>
    <row r="56" spans="1:11" ht="12.75">
      <c r="A56" s="325"/>
      <c r="B56" s="326"/>
      <c r="C56" s="327"/>
      <c r="D56" s="327"/>
      <c r="E56" s="327"/>
      <c r="F56" s="326"/>
      <c r="G56" s="328"/>
      <c r="H56" s="328"/>
      <c r="I56" s="328"/>
      <c r="J56" s="328"/>
      <c r="K56" s="328"/>
    </row>
    <row r="57" spans="1:11" ht="12.75">
      <c r="A57" s="325"/>
      <c r="B57" s="326"/>
      <c r="C57" s="327"/>
      <c r="D57" s="327"/>
      <c r="E57" s="327"/>
      <c r="F57" s="326"/>
      <c r="G57" s="328"/>
      <c r="H57" s="328"/>
      <c r="I57" s="328"/>
      <c r="J57" s="328"/>
      <c r="K57" s="328"/>
    </row>
    <row r="58" spans="1:11" ht="12.75">
      <c r="A58" s="325"/>
      <c r="B58" s="326"/>
      <c r="C58" s="327"/>
      <c r="D58" s="327"/>
      <c r="E58" s="327"/>
      <c r="F58" s="326"/>
      <c r="G58" s="328"/>
      <c r="H58" s="328"/>
      <c r="I58" s="328"/>
      <c r="J58" s="328"/>
      <c r="K58" s="328"/>
    </row>
    <row r="59" spans="1:11" ht="12.75">
      <c r="A59" s="325"/>
      <c r="B59" s="326"/>
      <c r="C59" s="327"/>
      <c r="D59" s="327"/>
      <c r="E59" s="327"/>
      <c r="F59" s="326"/>
      <c r="G59" s="328"/>
      <c r="H59" s="328"/>
      <c r="I59" s="328"/>
      <c r="J59" s="328"/>
      <c r="K59" s="328"/>
    </row>
    <row r="60" spans="1:11" ht="12.75">
      <c r="A60" s="329"/>
      <c r="B60" s="330"/>
      <c r="C60" s="331"/>
      <c r="D60" s="331"/>
      <c r="E60" s="331"/>
      <c r="F60" s="330"/>
      <c r="G60" s="332"/>
      <c r="H60" s="332"/>
      <c r="I60" s="332"/>
      <c r="J60" s="332"/>
      <c r="K60" s="332"/>
    </row>
    <row r="61" spans="1:11" ht="12.75">
      <c r="A61" s="325"/>
      <c r="B61" s="326"/>
      <c r="C61" s="327"/>
      <c r="D61" s="327"/>
      <c r="E61" s="327"/>
      <c r="F61" s="326"/>
      <c r="G61" s="327"/>
      <c r="H61" s="327"/>
      <c r="I61" s="327"/>
      <c r="J61" s="327"/>
      <c r="K61" s="327"/>
    </row>
    <row r="62" spans="1:11" ht="12.75">
      <c r="A62" s="325"/>
      <c r="B62" s="326"/>
      <c r="C62" s="327"/>
      <c r="D62" s="327"/>
      <c r="E62" s="327"/>
      <c r="F62" s="326"/>
      <c r="G62" s="327"/>
      <c r="H62" s="327"/>
      <c r="I62" s="327"/>
      <c r="J62" s="327"/>
      <c r="K62" s="327"/>
    </row>
    <row r="63" spans="1:11" ht="12.75">
      <c r="A63" s="325"/>
      <c r="B63" s="326"/>
      <c r="C63" s="327"/>
      <c r="D63" s="327"/>
      <c r="E63" s="327"/>
      <c r="F63" s="326"/>
      <c r="G63" s="327"/>
      <c r="H63" s="327"/>
      <c r="I63" s="327"/>
      <c r="J63" s="327"/>
      <c r="K63" s="327"/>
    </row>
    <row r="64" spans="1:11" ht="12.75">
      <c r="A64" s="329"/>
      <c r="B64" s="330"/>
      <c r="C64" s="331"/>
      <c r="D64" s="331"/>
      <c r="E64" s="331"/>
      <c r="F64" s="330"/>
      <c r="G64" s="331"/>
      <c r="H64" s="331"/>
      <c r="I64" s="331"/>
      <c r="J64" s="331"/>
      <c r="K64" s="331"/>
    </row>
    <row r="65" spans="1:11" ht="12.75">
      <c r="A65" s="325"/>
      <c r="B65" s="326"/>
      <c r="C65" s="327"/>
      <c r="D65" s="327"/>
      <c r="E65" s="327"/>
      <c r="F65" s="326"/>
      <c r="G65" s="327"/>
      <c r="H65" s="327"/>
      <c r="I65" s="327"/>
      <c r="J65" s="327"/>
      <c r="K65" s="327"/>
    </row>
    <row r="66" spans="1:11" ht="12.75">
      <c r="A66" s="325"/>
      <c r="B66" s="326"/>
      <c r="C66" s="327"/>
      <c r="D66" s="327"/>
      <c r="E66" s="327"/>
      <c r="F66" s="326"/>
      <c r="G66" s="327"/>
      <c r="H66" s="327"/>
      <c r="I66" s="327"/>
      <c r="J66" s="327"/>
      <c r="K66" s="327"/>
    </row>
    <row r="67" spans="1:11" ht="12.75">
      <c r="A67" s="329"/>
      <c r="B67" s="330"/>
      <c r="C67" s="331"/>
      <c r="D67" s="331"/>
      <c r="E67" s="331"/>
      <c r="F67" s="330"/>
      <c r="G67" s="331"/>
      <c r="H67" s="331"/>
      <c r="I67" s="331"/>
      <c r="J67" s="331"/>
      <c r="K67" s="331"/>
    </row>
    <row r="68" spans="1:11" ht="12.75">
      <c r="A68" s="325"/>
      <c r="B68" s="326"/>
      <c r="C68" s="327"/>
      <c r="D68" s="327"/>
      <c r="E68" s="327"/>
      <c r="F68" s="326"/>
      <c r="G68" s="327"/>
      <c r="H68" s="327"/>
      <c r="I68" s="327"/>
      <c r="J68" s="327"/>
      <c r="K68" s="327"/>
    </row>
    <row r="69" spans="1:11" ht="12.75">
      <c r="A69" s="325"/>
      <c r="B69" s="326"/>
      <c r="C69" s="327"/>
      <c r="D69" s="327"/>
      <c r="E69" s="327"/>
      <c r="F69" s="326"/>
      <c r="G69" s="327"/>
      <c r="H69" s="327"/>
      <c r="I69" s="327"/>
      <c r="J69" s="327"/>
      <c r="K69" s="327"/>
    </row>
    <row r="70" spans="1:11" ht="12.75">
      <c r="A70" s="329"/>
      <c r="B70" s="330"/>
      <c r="C70" s="331"/>
      <c r="D70" s="331"/>
      <c r="E70" s="331"/>
      <c r="F70" s="330"/>
      <c r="G70" s="331"/>
      <c r="H70" s="331"/>
      <c r="I70" s="331"/>
      <c r="J70" s="331"/>
      <c r="K70" s="331"/>
    </row>
    <row r="71" spans="1:11" ht="12.75">
      <c r="A71" s="61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2.75">
      <c r="A72" s="61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2.75">
      <c r="A73" s="61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2.75">
      <c r="A74" s="61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2.75">
      <c r="A75" s="61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2.75">
      <c r="A76" s="61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2.75">
      <c r="A77" s="61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2.75">
      <c r="A78" s="61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2.75">
      <c r="A79" s="61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2.75">
      <c r="A80" s="61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6">
    <mergeCell ref="G7:I7"/>
    <mergeCell ref="K7:M7"/>
    <mergeCell ref="A1:E1"/>
    <mergeCell ref="A7:A8"/>
    <mergeCell ref="B7:E7"/>
    <mergeCell ref="F7:F32"/>
  </mergeCells>
  <hyperlinks>
    <hyperlink ref="Q2" location="Inicio!A1" display="Inicio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Q2" sqref="Q2"/>
    </sheetView>
  </sheetViews>
  <sheetFormatPr defaultColWidth="11.421875" defaultRowHeight="12.75"/>
  <cols>
    <col min="1" max="1" width="30.00390625" style="0" customWidth="1"/>
    <col min="2" max="2" width="10.7109375" style="0" customWidth="1"/>
    <col min="3" max="3" width="0.42578125" style="0" customWidth="1"/>
    <col min="4" max="4" width="10.7109375" style="0" customWidth="1"/>
    <col min="5" max="5" width="1.1484375" style="0" customWidth="1"/>
    <col min="6" max="6" width="11.8515625" style="0" customWidth="1"/>
    <col min="7" max="7" width="1.1484375" style="0" customWidth="1"/>
    <col min="8" max="8" width="11.0039062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12.00390625" style="0" customWidth="1"/>
  </cols>
  <sheetData>
    <row r="1" spans="1:8" ht="12.75">
      <c r="A1" s="467" t="s">
        <v>398</v>
      </c>
      <c r="B1" s="427"/>
      <c r="C1" s="427"/>
      <c r="D1" s="427"/>
      <c r="E1" s="169"/>
      <c r="F1" s="169"/>
      <c r="G1" s="333" t="s">
        <v>399</v>
      </c>
      <c r="H1" s="169"/>
    </row>
    <row r="2" spans="2:17" ht="12.75">
      <c r="B2" s="334"/>
      <c r="C2" s="334"/>
      <c r="D2" s="334"/>
      <c r="E2" s="334"/>
      <c r="F2" s="334"/>
      <c r="G2" s="468" t="s">
        <v>400</v>
      </c>
      <c r="H2" s="469"/>
      <c r="I2" s="469"/>
      <c r="J2" s="469"/>
      <c r="K2" s="469"/>
      <c r="L2" s="469"/>
      <c r="Q2" s="483" t="s">
        <v>454</v>
      </c>
    </row>
    <row r="3" spans="1:12" ht="12.75">
      <c r="A3" s="335"/>
      <c r="B3" s="335"/>
      <c r="C3" s="335"/>
      <c r="D3" s="335"/>
      <c r="E3" s="335"/>
      <c r="F3" s="335"/>
      <c r="G3" s="469"/>
      <c r="H3" s="469"/>
      <c r="I3" s="469"/>
      <c r="J3" s="469"/>
      <c r="K3" s="469"/>
      <c r="L3" s="469"/>
    </row>
    <row r="4" spans="1:12" ht="12.75">
      <c r="A4" s="335"/>
      <c r="B4" s="335"/>
      <c r="C4" s="335"/>
      <c r="D4" s="335"/>
      <c r="E4" s="335"/>
      <c r="F4" s="335"/>
      <c r="G4" s="469"/>
      <c r="H4" s="469"/>
      <c r="I4" s="469"/>
      <c r="J4" s="469"/>
      <c r="K4" s="469"/>
      <c r="L4" s="469"/>
    </row>
    <row r="5" spans="1:12" ht="12.75">
      <c r="A5" s="335"/>
      <c r="B5" s="335"/>
      <c r="C5" s="335"/>
      <c r="D5" s="335"/>
      <c r="E5" s="335"/>
      <c r="F5" s="335"/>
      <c r="G5" s="469"/>
      <c r="H5" s="469"/>
      <c r="I5" s="469"/>
      <c r="J5" s="469"/>
      <c r="K5" s="469"/>
      <c r="L5" s="469"/>
    </row>
    <row r="7" spans="1:14" ht="13.5" thickBot="1">
      <c r="A7" s="335"/>
      <c r="B7" s="472" t="s">
        <v>438</v>
      </c>
      <c r="C7" s="472"/>
      <c r="D7" s="472"/>
      <c r="E7" s="472"/>
      <c r="F7" s="472"/>
      <c r="G7" s="473"/>
      <c r="H7" s="473"/>
      <c r="I7" s="473"/>
      <c r="J7" s="473"/>
      <c r="K7" s="473"/>
      <c r="L7" s="473"/>
      <c r="M7" s="473"/>
      <c r="N7" s="473"/>
    </row>
    <row r="8" spans="1:15" ht="12.75">
      <c r="A8" s="335"/>
      <c r="B8" s="474" t="s">
        <v>441</v>
      </c>
      <c r="C8" s="474"/>
      <c r="D8" s="475"/>
      <c r="E8" s="475"/>
      <c r="F8" s="475"/>
      <c r="G8" s="476"/>
      <c r="H8" s="474" t="s">
        <v>442</v>
      </c>
      <c r="I8" s="475"/>
      <c r="J8" s="475"/>
      <c r="K8" s="475"/>
      <c r="L8" s="475"/>
      <c r="M8" s="474" t="s">
        <v>406</v>
      </c>
      <c r="N8" s="475"/>
      <c r="O8" s="475"/>
    </row>
    <row r="9" spans="1:15" ht="12.75">
      <c r="A9" s="335"/>
      <c r="B9" s="337" t="s">
        <v>443</v>
      </c>
      <c r="C9" s="338"/>
      <c r="D9" s="337" t="s">
        <v>444</v>
      </c>
      <c r="E9" s="338"/>
      <c r="F9" s="337" t="s">
        <v>445</v>
      </c>
      <c r="G9" s="476"/>
      <c r="H9" s="337" t="s">
        <v>443</v>
      </c>
      <c r="I9" s="338"/>
      <c r="J9" s="337" t="s">
        <v>444</v>
      </c>
      <c r="K9" s="338"/>
      <c r="L9" s="337" t="s">
        <v>445</v>
      </c>
      <c r="M9" s="337" t="s">
        <v>443</v>
      </c>
      <c r="N9" s="337" t="s">
        <v>444</v>
      </c>
      <c r="O9" s="337" t="s">
        <v>445</v>
      </c>
    </row>
    <row r="10" spans="1:15" ht="12.75">
      <c r="A10" s="335"/>
      <c r="B10" s="339"/>
      <c r="C10" s="339"/>
      <c r="D10" s="339"/>
      <c r="E10" s="339"/>
      <c r="F10" s="339"/>
      <c r="G10" s="476"/>
      <c r="H10" s="339"/>
      <c r="I10" s="339"/>
      <c r="J10" s="339"/>
      <c r="K10" s="339"/>
      <c r="L10" s="339"/>
      <c r="M10" s="339"/>
      <c r="N10" s="339"/>
      <c r="O10" s="336"/>
    </row>
    <row r="11" spans="1:15" ht="12.75">
      <c r="A11" s="340" t="s">
        <v>401</v>
      </c>
      <c r="B11" s="335"/>
      <c r="C11" s="335"/>
      <c r="D11" s="335"/>
      <c r="E11" s="335"/>
      <c r="F11" s="335"/>
      <c r="G11" s="427"/>
      <c r="H11" s="335"/>
      <c r="I11" s="335"/>
      <c r="J11" s="335"/>
      <c r="K11" s="335"/>
      <c r="L11" s="335"/>
      <c r="M11" s="335"/>
      <c r="N11" s="335"/>
      <c r="O11" s="204"/>
    </row>
    <row r="12" spans="1:15" ht="12.75">
      <c r="A12" s="340" t="s">
        <v>394</v>
      </c>
      <c r="B12" s="312">
        <f>SUM(B14:B31)</f>
        <v>5529</v>
      </c>
      <c r="C12" s="312"/>
      <c r="D12" s="312">
        <f>SUM(D14:D31)</f>
        <v>671307</v>
      </c>
      <c r="E12" s="312"/>
      <c r="F12" s="312">
        <f>SUM(F14:F31)</f>
        <v>7286757</v>
      </c>
      <c r="G12" s="427"/>
      <c r="H12" s="312">
        <f>SUM(H14:H31)</f>
        <v>66</v>
      </c>
      <c r="I12" s="312"/>
      <c r="J12" s="312">
        <f>SUM(J14:J31)</f>
        <v>8960</v>
      </c>
      <c r="K12" s="312"/>
      <c r="L12" s="312">
        <f>SUM(L14:L31)</f>
        <v>1666135</v>
      </c>
      <c r="M12" s="312">
        <f>SUM(M14:M31)</f>
        <v>27164</v>
      </c>
      <c r="N12" s="312">
        <f>SUM(N14:N31)</f>
        <v>27263</v>
      </c>
      <c r="O12" s="312">
        <f>SUM(O14:O31)</f>
        <v>31316</v>
      </c>
    </row>
    <row r="13" spans="1:15" ht="12.75">
      <c r="A13" s="341"/>
      <c r="B13" s="335"/>
      <c r="C13" s="335"/>
      <c r="D13" s="335"/>
      <c r="E13" s="335"/>
      <c r="F13" s="335"/>
      <c r="G13" s="427"/>
      <c r="H13" s="335"/>
      <c r="I13" s="335"/>
      <c r="J13" s="335"/>
      <c r="K13" s="335"/>
      <c r="M13" s="335"/>
      <c r="N13" s="335"/>
      <c r="O13" s="335"/>
    </row>
    <row r="14" spans="1:15" ht="12.75">
      <c r="A14" s="236" t="s">
        <v>370</v>
      </c>
      <c r="B14" s="334">
        <v>1026</v>
      </c>
      <c r="C14" s="335"/>
      <c r="D14" s="334">
        <v>36233</v>
      </c>
      <c r="E14" s="335"/>
      <c r="F14" s="334">
        <v>439343</v>
      </c>
      <c r="G14" s="427"/>
      <c r="H14" s="335">
        <v>2</v>
      </c>
      <c r="I14" s="335"/>
      <c r="J14" s="335">
        <v>5501</v>
      </c>
      <c r="K14" s="335"/>
      <c r="L14" s="335">
        <v>15090</v>
      </c>
      <c r="M14" s="343">
        <v>376</v>
      </c>
      <c r="N14" s="343">
        <v>376</v>
      </c>
      <c r="O14" s="343">
        <v>449</v>
      </c>
    </row>
    <row r="15" spans="1:15" ht="12.75">
      <c r="A15" s="236" t="s">
        <v>371</v>
      </c>
      <c r="B15" s="335">
        <v>185</v>
      </c>
      <c r="C15" s="335"/>
      <c r="D15" s="342">
        <v>27126</v>
      </c>
      <c r="E15" s="335"/>
      <c r="F15" s="342">
        <v>151915</v>
      </c>
      <c r="G15" s="427"/>
      <c r="H15" s="342">
        <v>1</v>
      </c>
      <c r="I15" s="342"/>
      <c r="J15" s="342">
        <v>1</v>
      </c>
      <c r="K15" s="342"/>
      <c r="L15" s="335">
        <v>90</v>
      </c>
      <c r="M15" s="335">
        <v>6107</v>
      </c>
      <c r="N15" s="342">
        <v>7793</v>
      </c>
      <c r="O15" s="342">
        <v>6400</v>
      </c>
    </row>
    <row r="16" spans="1:15" ht="12.75">
      <c r="A16" s="341" t="s">
        <v>372</v>
      </c>
      <c r="B16" s="342">
        <v>197</v>
      </c>
      <c r="C16" s="342"/>
      <c r="D16" s="342">
        <v>2348</v>
      </c>
      <c r="E16" s="342"/>
      <c r="F16" s="342">
        <v>62572</v>
      </c>
      <c r="G16" s="427"/>
      <c r="H16" s="342" t="s">
        <v>37</v>
      </c>
      <c r="I16" s="335"/>
      <c r="J16" s="342" t="s">
        <v>37</v>
      </c>
      <c r="K16" s="204"/>
      <c r="L16" s="342" t="s">
        <v>37</v>
      </c>
      <c r="M16" s="342" t="s">
        <v>37</v>
      </c>
      <c r="N16" s="342" t="s">
        <v>37</v>
      </c>
      <c r="O16" s="342" t="s">
        <v>37</v>
      </c>
    </row>
    <row r="17" spans="1:15" ht="12.75">
      <c r="A17" s="341" t="s">
        <v>373</v>
      </c>
      <c r="B17" s="334">
        <v>98</v>
      </c>
      <c r="C17" s="335"/>
      <c r="D17" s="342" t="s">
        <v>320</v>
      </c>
      <c r="E17" s="335"/>
      <c r="F17" s="342" t="s">
        <v>320</v>
      </c>
      <c r="G17" s="427"/>
      <c r="H17" s="342" t="s">
        <v>37</v>
      </c>
      <c r="I17" s="335"/>
      <c r="J17" s="342" t="s">
        <v>37</v>
      </c>
      <c r="K17" s="204"/>
      <c r="L17" s="342" t="s">
        <v>37</v>
      </c>
      <c r="M17" s="335">
        <v>10681</v>
      </c>
      <c r="N17" s="342">
        <v>10601</v>
      </c>
      <c r="O17" s="342">
        <v>11314</v>
      </c>
    </row>
    <row r="18" spans="1:15" ht="12.75">
      <c r="A18" s="341" t="s">
        <v>374</v>
      </c>
      <c r="B18" s="334">
        <v>229</v>
      </c>
      <c r="C18" s="335"/>
      <c r="D18" s="343">
        <v>229</v>
      </c>
      <c r="E18" s="335"/>
      <c r="F18" s="334">
        <v>56519</v>
      </c>
      <c r="G18" s="427"/>
      <c r="H18" s="342" t="s">
        <v>37</v>
      </c>
      <c r="I18" s="335"/>
      <c r="J18" s="342" t="s">
        <v>37</v>
      </c>
      <c r="K18" s="204"/>
      <c r="L18" s="342" t="s">
        <v>37</v>
      </c>
      <c r="M18" s="342" t="s">
        <v>37</v>
      </c>
      <c r="N18" s="342" t="s">
        <v>37</v>
      </c>
      <c r="O18" s="342" t="s">
        <v>37</v>
      </c>
    </row>
    <row r="19" spans="1:15" ht="12.75">
      <c r="A19" s="341" t="s">
        <v>375</v>
      </c>
      <c r="B19" s="334">
        <v>170</v>
      </c>
      <c r="C19" s="335"/>
      <c r="D19" s="342">
        <v>3043</v>
      </c>
      <c r="E19" s="335"/>
      <c r="F19" s="342">
        <v>66366</v>
      </c>
      <c r="G19" s="427"/>
      <c r="H19" s="342" t="s">
        <v>37</v>
      </c>
      <c r="I19" s="335"/>
      <c r="J19" s="342" t="s">
        <v>37</v>
      </c>
      <c r="K19" s="204"/>
      <c r="L19" s="342" t="s">
        <v>37</v>
      </c>
      <c r="M19" s="335">
        <v>5618</v>
      </c>
      <c r="N19" s="335">
        <v>6549</v>
      </c>
      <c r="O19" s="335">
        <v>10981</v>
      </c>
    </row>
    <row r="20" spans="1:15" ht="12.75">
      <c r="A20" s="236" t="s">
        <v>402</v>
      </c>
      <c r="B20" s="335">
        <v>228</v>
      </c>
      <c r="C20" s="335"/>
      <c r="D20" s="335">
        <v>7808</v>
      </c>
      <c r="E20" s="335"/>
      <c r="F20" s="335">
        <v>104321</v>
      </c>
      <c r="G20" s="427"/>
      <c r="H20" s="342" t="s">
        <v>37</v>
      </c>
      <c r="I20" s="335"/>
      <c r="J20" s="342" t="s">
        <v>37</v>
      </c>
      <c r="K20" s="204"/>
      <c r="L20" s="342" t="s">
        <v>37</v>
      </c>
      <c r="M20" s="342">
        <v>624</v>
      </c>
      <c r="N20" s="342">
        <v>635</v>
      </c>
      <c r="O20" s="342">
        <v>626</v>
      </c>
    </row>
    <row r="21" spans="1:15" ht="12.75">
      <c r="A21" s="236" t="s">
        <v>377</v>
      </c>
      <c r="B21" s="131">
        <v>313</v>
      </c>
      <c r="C21" s="344"/>
      <c r="D21" s="334">
        <v>5619</v>
      </c>
      <c r="E21" s="344"/>
      <c r="F21" s="334">
        <v>99468</v>
      </c>
      <c r="G21" s="427"/>
      <c r="H21" s="342" t="s">
        <v>37</v>
      </c>
      <c r="I21" s="335"/>
      <c r="J21" s="342" t="s">
        <v>37</v>
      </c>
      <c r="K21" s="204"/>
      <c r="L21" s="342" t="s">
        <v>37</v>
      </c>
      <c r="M21" s="342" t="s">
        <v>37</v>
      </c>
      <c r="N21" s="342" t="s">
        <v>37</v>
      </c>
      <c r="O21" s="342" t="s">
        <v>37</v>
      </c>
    </row>
    <row r="22" spans="1:15" ht="12.75">
      <c r="A22" s="236" t="s">
        <v>378</v>
      </c>
      <c r="B22" s="335">
        <v>861</v>
      </c>
      <c r="C22" s="335"/>
      <c r="D22" s="335">
        <v>1745</v>
      </c>
      <c r="E22" s="335"/>
      <c r="F22" s="335">
        <v>379320</v>
      </c>
      <c r="G22" s="427"/>
      <c r="H22" s="335">
        <v>22</v>
      </c>
      <c r="I22" s="335"/>
      <c r="J22" s="335">
        <v>23</v>
      </c>
      <c r="K22" s="335"/>
      <c r="L22" s="335">
        <v>2335</v>
      </c>
      <c r="M22" s="335">
        <v>113</v>
      </c>
      <c r="N22" s="335">
        <v>120</v>
      </c>
      <c r="O22" s="335">
        <v>113</v>
      </c>
    </row>
    <row r="23" spans="1:15" ht="12.75">
      <c r="A23" s="236" t="s">
        <v>379</v>
      </c>
      <c r="B23" s="334">
        <v>382</v>
      </c>
      <c r="C23" s="335"/>
      <c r="D23" s="334">
        <v>2468</v>
      </c>
      <c r="E23" s="335"/>
      <c r="F23" s="334">
        <v>223308</v>
      </c>
      <c r="G23" s="427"/>
      <c r="H23" s="335">
        <v>7</v>
      </c>
      <c r="I23" s="335"/>
      <c r="J23" s="335">
        <v>2791</v>
      </c>
      <c r="K23" s="335"/>
      <c r="L23" s="334">
        <v>49750</v>
      </c>
      <c r="M23" s="342" t="s">
        <v>37</v>
      </c>
      <c r="N23" s="342" t="s">
        <v>37</v>
      </c>
      <c r="O23" s="342" t="s">
        <v>37</v>
      </c>
    </row>
    <row r="24" spans="1:15" ht="12.75">
      <c r="A24" s="236" t="s">
        <v>380</v>
      </c>
      <c r="B24" s="335">
        <v>82</v>
      </c>
      <c r="C24" s="335"/>
      <c r="D24" s="335">
        <v>24604</v>
      </c>
      <c r="E24" s="335"/>
      <c r="F24" s="335">
        <v>125204</v>
      </c>
      <c r="G24" s="427"/>
      <c r="H24" s="342" t="s">
        <v>37</v>
      </c>
      <c r="I24" s="335"/>
      <c r="J24" s="342" t="s">
        <v>37</v>
      </c>
      <c r="K24" s="204"/>
      <c r="L24" s="342" t="s">
        <v>37</v>
      </c>
      <c r="M24" s="342" t="s">
        <v>37</v>
      </c>
      <c r="N24" s="342" t="s">
        <v>37</v>
      </c>
      <c r="O24" s="342" t="s">
        <v>37</v>
      </c>
    </row>
    <row r="25" spans="1:15" ht="12.75">
      <c r="A25" s="236" t="s">
        <v>381</v>
      </c>
      <c r="B25" s="334">
        <v>58</v>
      </c>
      <c r="C25" s="335"/>
      <c r="D25" s="334">
        <v>10177</v>
      </c>
      <c r="E25" s="335"/>
      <c r="F25" s="334">
        <v>71342</v>
      </c>
      <c r="G25" s="427"/>
      <c r="H25" s="335">
        <v>13</v>
      </c>
      <c r="I25" s="335"/>
      <c r="J25" s="335">
        <v>328</v>
      </c>
      <c r="K25" s="335"/>
      <c r="L25" s="334">
        <v>4736</v>
      </c>
      <c r="M25" s="342" t="s">
        <v>37</v>
      </c>
      <c r="N25" s="342" t="s">
        <v>37</v>
      </c>
      <c r="O25" s="342" t="s">
        <v>37</v>
      </c>
    </row>
    <row r="26" spans="1:15" ht="12.75">
      <c r="A26" s="236" t="s">
        <v>382</v>
      </c>
      <c r="B26" s="334">
        <v>788</v>
      </c>
      <c r="C26" s="335"/>
      <c r="D26" s="334">
        <v>35293</v>
      </c>
      <c r="E26" s="335"/>
      <c r="F26" s="334">
        <v>914408</v>
      </c>
      <c r="G26" s="427"/>
      <c r="H26" s="335">
        <v>1</v>
      </c>
      <c r="I26" s="335"/>
      <c r="J26" s="335">
        <v>1</v>
      </c>
      <c r="K26" s="335"/>
      <c r="L26" s="335">
        <v>57</v>
      </c>
      <c r="M26" s="334">
        <v>12</v>
      </c>
      <c r="N26" s="334">
        <v>12</v>
      </c>
      <c r="O26" s="342">
        <v>22</v>
      </c>
    </row>
    <row r="27" spans="1:15" ht="12.75">
      <c r="A27" s="236" t="s">
        <v>383</v>
      </c>
      <c r="B27" s="334">
        <v>101</v>
      </c>
      <c r="C27" s="335"/>
      <c r="D27" s="335">
        <v>12211</v>
      </c>
      <c r="E27" s="335"/>
      <c r="F27" s="335">
        <v>96185</v>
      </c>
      <c r="G27" s="427"/>
      <c r="H27" s="342" t="s">
        <v>37</v>
      </c>
      <c r="I27" s="335"/>
      <c r="J27" s="342" t="s">
        <v>37</v>
      </c>
      <c r="K27" s="204"/>
      <c r="L27" s="342" t="s">
        <v>37</v>
      </c>
      <c r="M27" s="342" t="s">
        <v>37</v>
      </c>
      <c r="N27" s="342" t="s">
        <v>37</v>
      </c>
      <c r="O27" s="342" t="s">
        <v>37</v>
      </c>
    </row>
    <row r="28" spans="1:15" ht="12.75">
      <c r="A28" s="236" t="s">
        <v>403</v>
      </c>
      <c r="B28" s="335">
        <v>31</v>
      </c>
      <c r="C28" s="335"/>
      <c r="D28" s="342" t="s">
        <v>320</v>
      </c>
      <c r="E28" s="335"/>
      <c r="F28" s="342" t="s">
        <v>320</v>
      </c>
      <c r="G28" s="427"/>
      <c r="H28" s="342" t="s">
        <v>37</v>
      </c>
      <c r="I28" s="335"/>
      <c r="J28" s="342" t="s">
        <v>37</v>
      </c>
      <c r="K28" s="204"/>
      <c r="L28" s="342" t="s">
        <v>37</v>
      </c>
      <c r="M28" s="335">
        <v>2708</v>
      </c>
      <c r="N28" s="342" t="s">
        <v>320</v>
      </c>
      <c r="O28" s="342" t="s">
        <v>320</v>
      </c>
    </row>
    <row r="29" spans="1:15" ht="12.75">
      <c r="A29" s="372" t="s">
        <v>385</v>
      </c>
      <c r="B29" s="334">
        <v>523</v>
      </c>
      <c r="C29" s="335"/>
      <c r="D29" s="342" t="s">
        <v>320</v>
      </c>
      <c r="E29" s="335"/>
      <c r="F29" s="334">
        <v>104679</v>
      </c>
      <c r="G29" s="427"/>
      <c r="H29" s="342">
        <v>12</v>
      </c>
      <c r="I29" s="342"/>
      <c r="J29" s="342" t="s">
        <v>320</v>
      </c>
      <c r="K29" s="342"/>
      <c r="L29" s="335">
        <v>5189</v>
      </c>
      <c r="M29" s="342" t="s">
        <v>37</v>
      </c>
      <c r="N29" s="342" t="s">
        <v>37</v>
      </c>
      <c r="O29" s="342" t="s">
        <v>37</v>
      </c>
    </row>
    <row r="30" spans="1:15" ht="12.75">
      <c r="A30" s="236" t="s">
        <v>404</v>
      </c>
      <c r="B30" s="334">
        <v>21</v>
      </c>
      <c r="C30" s="335"/>
      <c r="D30" s="335">
        <v>24</v>
      </c>
      <c r="E30" s="335"/>
      <c r="F30" s="335">
        <v>3117</v>
      </c>
      <c r="G30" s="427"/>
      <c r="H30" s="335">
        <v>1</v>
      </c>
      <c r="I30" s="335"/>
      <c r="J30" s="335">
        <v>1</v>
      </c>
      <c r="K30" s="335"/>
      <c r="L30" s="335">
        <v>5</v>
      </c>
      <c r="M30" s="335">
        <v>925</v>
      </c>
      <c r="N30" s="335">
        <v>1177</v>
      </c>
      <c r="O30" s="335">
        <v>1411</v>
      </c>
    </row>
    <row r="31" spans="1:15" ht="12.75">
      <c r="A31" s="335" t="s">
        <v>405</v>
      </c>
      <c r="B31" s="343">
        <v>236</v>
      </c>
      <c r="C31" s="343"/>
      <c r="D31" s="343">
        <v>502379</v>
      </c>
      <c r="E31" s="343"/>
      <c r="F31" s="343">
        <v>4388690</v>
      </c>
      <c r="G31" s="427"/>
      <c r="H31" s="342">
        <v>7</v>
      </c>
      <c r="I31" s="342"/>
      <c r="J31" s="342">
        <v>314</v>
      </c>
      <c r="K31" s="342"/>
      <c r="L31" s="335">
        <v>1588883</v>
      </c>
      <c r="M31" s="342" t="s">
        <v>37</v>
      </c>
      <c r="N31" s="342" t="s">
        <v>37</v>
      </c>
      <c r="O31" s="342" t="s">
        <v>37</v>
      </c>
    </row>
    <row r="32" spans="1:15" ht="12.75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204"/>
    </row>
    <row r="33" ht="12.75">
      <c r="O33" s="204"/>
    </row>
    <row r="34" spans="1:15" ht="12.75">
      <c r="A34" s="470" t="s">
        <v>446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427"/>
    </row>
    <row r="35" spans="1:14" ht="12.75">
      <c r="A35" s="471" t="s">
        <v>407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</row>
  </sheetData>
  <sheetProtection/>
  <mergeCells count="9">
    <mergeCell ref="A1:D1"/>
    <mergeCell ref="G2:L5"/>
    <mergeCell ref="A34:O34"/>
    <mergeCell ref="A35:N35"/>
    <mergeCell ref="B7:N7"/>
    <mergeCell ref="B8:F8"/>
    <mergeCell ref="G8:G31"/>
    <mergeCell ref="H8:L8"/>
    <mergeCell ref="M8:O8"/>
  </mergeCells>
  <hyperlinks>
    <hyperlink ref="Q2" location="Inicio!A1" display="Inicio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T2" sqref="T2"/>
    </sheetView>
  </sheetViews>
  <sheetFormatPr defaultColWidth="11.421875" defaultRowHeight="12.75"/>
  <cols>
    <col min="1" max="1" width="24.140625" style="0" bestFit="1" customWidth="1"/>
    <col min="2" max="2" width="14.421875" style="0" customWidth="1"/>
    <col min="3" max="3" width="0.85546875" style="0" customWidth="1"/>
    <col min="4" max="4" width="11.00390625" style="0" bestFit="1" customWidth="1"/>
    <col min="5" max="5" width="1.28515625" style="0" customWidth="1"/>
    <col min="6" max="6" width="17.7109375" style="0" customWidth="1"/>
    <col min="7" max="7" width="0.85546875" style="0" customWidth="1"/>
    <col min="8" max="8" width="7.8515625" style="0" bestFit="1" customWidth="1"/>
    <col min="9" max="9" width="1.28515625" style="0" customWidth="1"/>
    <col min="10" max="10" width="11.00390625" style="0" bestFit="1" customWidth="1"/>
    <col min="11" max="11" width="10.28125" style="0" bestFit="1" customWidth="1"/>
    <col min="12" max="12" width="1.28515625" style="0" customWidth="1"/>
    <col min="13" max="13" width="7.140625" style="0" customWidth="1"/>
    <col min="14" max="14" width="0.85546875" style="0" customWidth="1"/>
    <col min="15" max="15" width="7.57421875" style="0" customWidth="1"/>
    <col min="16" max="16" width="1.28515625" style="0" customWidth="1"/>
    <col min="17" max="17" width="6.7109375" style="0" customWidth="1"/>
    <col min="18" max="18" width="0.85546875" style="0" customWidth="1"/>
    <col min="19" max="19" width="7.421875" style="0" customWidth="1"/>
  </cols>
  <sheetData>
    <row r="1" spans="1:17" ht="12.75">
      <c r="A1" s="477" t="s">
        <v>398</v>
      </c>
      <c r="B1" s="477"/>
      <c r="C1" s="477"/>
      <c r="D1" s="477"/>
      <c r="E1" s="477"/>
      <c r="F1" s="426"/>
      <c r="G1" s="169"/>
      <c r="H1" s="333" t="s">
        <v>408</v>
      </c>
      <c r="I1" s="333"/>
      <c r="J1" s="36"/>
      <c r="K1" s="5"/>
      <c r="L1" s="5"/>
      <c r="M1" s="5"/>
      <c r="N1" s="5"/>
      <c r="O1" s="5"/>
      <c r="P1" s="5"/>
      <c r="Q1" s="5"/>
    </row>
    <row r="2" spans="8:20" ht="12.75">
      <c r="H2" s="478" t="s">
        <v>409</v>
      </c>
      <c r="I2" s="479"/>
      <c r="J2" s="479"/>
      <c r="K2" s="479"/>
      <c r="L2" s="479"/>
      <c r="M2" s="479"/>
      <c r="N2" s="479"/>
      <c r="O2" s="479"/>
      <c r="P2" s="479"/>
      <c r="Q2" s="479"/>
      <c r="T2" s="483" t="s">
        <v>454</v>
      </c>
    </row>
    <row r="3" spans="8:17" ht="12.75">
      <c r="H3" s="479"/>
      <c r="I3" s="479"/>
      <c r="J3" s="479"/>
      <c r="K3" s="479"/>
      <c r="L3" s="479"/>
      <c r="M3" s="479"/>
      <c r="N3" s="479"/>
      <c r="O3" s="479"/>
      <c r="P3" s="479"/>
      <c r="Q3" s="479"/>
    </row>
    <row r="4" spans="8:17" ht="12.75">
      <c r="H4" s="479"/>
      <c r="I4" s="479"/>
      <c r="J4" s="479"/>
      <c r="K4" s="479"/>
      <c r="L4" s="479"/>
      <c r="M4" s="479"/>
      <c r="N4" s="479"/>
      <c r="O4" s="479"/>
      <c r="P4" s="479"/>
      <c r="Q4" s="479"/>
    </row>
    <row r="5" spans="8:17" ht="13.5" customHeight="1">
      <c r="H5" s="479"/>
      <c r="I5" s="479"/>
      <c r="J5" s="479"/>
      <c r="K5" s="479"/>
      <c r="L5" s="479"/>
      <c r="M5" s="479"/>
      <c r="N5" s="479"/>
      <c r="O5" s="479"/>
      <c r="P5" s="479"/>
      <c r="Q5" s="479"/>
    </row>
    <row r="6" spans="8:17" ht="13.5" customHeight="1">
      <c r="H6" s="479"/>
      <c r="I6" s="479"/>
      <c r="J6" s="479"/>
      <c r="K6" s="479"/>
      <c r="L6" s="479"/>
      <c r="M6" s="479"/>
      <c r="N6" s="479"/>
      <c r="O6" s="479"/>
      <c r="P6" s="479"/>
      <c r="Q6" s="479"/>
    </row>
    <row r="8" spans="2:12" ht="13.5" thickBot="1">
      <c r="B8" s="373" t="s">
        <v>438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</row>
    <row r="9" spans="2:12" ht="13.5" thickBot="1">
      <c r="B9" s="482" t="s">
        <v>447</v>
      </c>
      <c r="C9" s="482"/>
      <c r="D9" s="482"/>
      <c r="E9" s="482"/>
      <c r="F9" s="482"/>
      <c r="G9" s="351"/>
      <c r="H9" s="482" t="s">
        <v>363</v>
      </c>
      <c r="I9" s="482"/>
      <c r="J9" s="482"/>
      <c r="K9" s="482"/>
      <c r="L9" s="351"/>
    </row>
    <row r="10" spans="2:12" ht="12.75">
      <c r="B10" s="374" t="s">
        <v>448</v>
      </c>
      <c r="C10" s="375"/>
      <c r="D10" s="374" t="s">
        <v>449</v>
      </c>
      <c r="E10" s="353"/>
      <c r="F10" s="374" t="s">
        <v>450</v>
      </c>
      <c r="G10" s="376"/>
      <c r="H10" s="374" t="s">
        <v>448</v>
      </c>
      <c r="I10" s="375"/>
      <c r="J10" s="374" t="s">
        <v>449</v>
      </c>
      <c r="K10" s="374" t="s">
        <v>450</v>
      </c>
      <c r="L10" s="374"/>
    </row>
    <row r="11" spans="2:12" ht="12.75">
      <c r="B11" s="170"/>
      <c r="C11" s="170"/>
      <c r="D11" s="170"/>
      <c r="E11" s="169"/>
      <c r="F11" s="170"/>
      <c r="G11" s="170"/>
      <c r="H11" s="170"/>
      <c r="I11" s="170"/>
      <c r="J11" s="170"/>
      <c r="K11" s="170"/>
      <c r="L11" s="36"/>
    </row>
    <row r="12" spans="1:12" ht="12.75">
      <c r="A12" s="13" t="s">
        <v>8</v>
      </c>
      <c r="B12" s="350">
        <f>B13+B23+B27+B28+B29+B32+B33+B40+B51+B56+B60+B64+B70+B71+B72+B73+B77+B78</f>
        <v>5529</v>
      </c>
      <c r="C12" s="74"/>
      <c r="D12" s="350">
        <f>D13+D23+D27+D28+D29+D32+D33+D40+D51+D56+D60+D64+D70+D71+D72+D73+D77+D78</f>
        <v>1803</v>
      </c>
      <c r="E12" s="169"/>
      <c r="F12" s="350">
        <f>F13+F23+F27+F28+F29+F32+F33+F40+F51+F56+F60+F64+F70+F71+F72+F73+F77+F78</f>
        <v>2649</v>
      </c>
      <c r="G12" s="170"/>
      <c r="H12" s="350">
        <v>7286457</v>
      </c>
      <c r="I12" s="350"/>
      <c r="J12" s="350">
        <v>1038552</v>
      </c>
      <c r="K12" s="350">
        <v>5187612</v>
      </c>
      <c r="L12" s="345"/>
    </row>
    <row r="13" spans="1:12" ht="12.75">
      <c r="A13" s="13" t="s">
        <v>410</v>
      </c>
      <c r="B13" s="350">
        <v>1026</v>
      </c>
      <c r="C13" s="74"/>
      <c r="D13" s="350">
        <v>385</v>
      </c>
      <c r="E13" s="169"/>
      <c r="F13" s="350">
        <v>382</v>
      </c>
      <c r="G13" s="170"/>
      <c r="H13" s="350">
        <v>439343</v>
      </c>
      <c r="I13" s="350"/>
      <c r="J13" s="350">
        <v>203780</v>
      </c>
      <c r="K13" s="350">
        <v>172977</v>
      </c>
      <c r="L13" s="345"/>
    </row>
    <row r="14" spans="1:12" ht="12.75">
      <c r="A14" s="12" t="s">
        <v>239</v>
      </c>
      <c r="B14" s="131">
        <v>85</v>
      </c>
      <c r="C14" s="78"/>
      <c r="D14" s="131">
        <v>29</v>
      </c>
      <c r="E14" s="169"/>
      <c r="F14" s="131">
        <v>21</v>
      </c>
      <c r="G14" s="170"/>
      <c r="H14" s="131">
        <v>15775</v>
      </c>
      <c r="I14" s="131"/>
      <c r="J14" s="131">
        <v>3187</v>
      </c>
      <c r="K14" s="131">
        <v>5523</v>
      </c>
      <c r="L14" s="334"/>
    </row>
    <row r="15" spans="1:12" ht="12.75">
      <c r="A15" s="12" t="s">
        <v>240</v>
      </c>
      <c r="B15" s="131">
        <v>195</v>
      </c>
      <c r="C15" s="78"/>
      <c r="D15" s="131">
        <v>77</v>
      </c>
      <c r="E15" s="169"/>
      <c r="F15" s="131">
        <v>82</v>
      </c>
      <c r="G15" s="170"/>
      <c r="H15" s="131">
        <v>83015</v>
      </c>
      <c r="I15" s="131"/>
      <c r="J15" s="131">
        <v>53151</v>
      </c>
      <c r="K15" s="131">
        <v>24150</v>
      </c>
      <c r="L15" s="334"/>
    </row>
    <row r="16" spans="1:12" ht="12.75">
      <c r="A16" s="12" t="s">
        <v>241</v>
      </c>
      <c r="B16" s="131">
        <v>73</v>
      </c>
      <c r="C16" s="78"/>
      <c r="D16" s="131">
        <v>20</v>
      </c>
      <c r="E16" s="169"/>
      <c r="F16" s="131">
        <v>29</v>
      </c>
      <c r="G16" s="170"/>
      <c r="H16" s="131">
        <v>55256</v>
      </c>
      <c r="I16" s="131"/>
      <c r="J16" s="131">
        <v>17361</v>
      </c>
      <c r="K16" s="131">
        <v>11935</v>
      </c>
      <c r="L16" s="334"/>
    </row>
    <row r="17" spans="1:12" ht="12.75">
      <c r="A17" s="12" t="s">
        <v>242</v>
      </c>
      <c r="B17" s="131">
        <v>125</v>
      </c>
      <c r="C17" s="78"/>
      <c r="D17" s="131">
        <v>57</v>
      </c>
      <c r="E17" s="169"/>
      <c r="F17" s="131">
        <v>37</v>
      </c>
      <c r="G17" s="170"/>
      <c r="H17" s="131">
        <v>103167</v>
      </c>
      <c r="I17" s="131"/>
      <c r="J17" s="131">
        <v>43542</v>
      </c>
      <c r="K17" s="131">
        <v>51836</v>
      </c>
      <c r="L17" s="334"/>
    </row>
    <row r="18" spans="1:12" ht="12.75">
      <c r="A18" s="12" t="s">
        <v>243</v>
      </c>
      <c r="B18" s="131">
        <v>70</v>
      </c>
      <c r="C18" s="78"/>
      <c r="D18" s="131">
        <v>34</v>
      </c>
      <c r="E18" s="169"/>
      <c r="F18" s="131">
        <v>20</v>
      </c>
      <c r="G18" s="170"/>
      <c r="H18" s="131">
        <v>53736</v>
      </c>
      <c r="I18" s="131"/>
      <c r="J18" s="131">
        <v>38584</v>
      </c>
      <c r="K18" s="131">
        <v>14380</v>
      </c>
      <c r="L18" s="334"/>
    </row>
    <row r="19" spans="1:12" ht="12.75">
      <c r="A19" s="12" t="s">
        <v>244</v>
      </c>
      <c r="B19" s="131">
        <v>60</v>
      </c>
      <c r="C19" s="78"/>
      <c r="D19" s="131">
        <v>29</v>
      </c>
      <c r="E19" s="169"/>
      <c r="F19" s="131">
        <v>20</v>
      </c>
      <c r="G19" s="170"/>
      <c r="H19" s="131">
        <v>8902</v>
      </c>
      <c r="I19" s="131"/>
      <c r="J19" s="131">
        <v>4741</v>
      </c>
      <c r="K19" s="131">
        <v>3006</v>
      </c>
      <c r="L19" s="334"/>
    </row>
    <row r="20" spans="1:12" ht="12.75">
      <c r="A20" s="12" t="s">
        <v>245</v>
      </c>
      <c r="B20" s="131">
        <v>205</v>
      </c>
      <c r="C20" s="78"/>
      <c r="D20" s="131">
        <v>73</v>
      </c>
      <c r="E20" s="169"/>
      <c r="F20" s="131">
        <v>76</v>
      </c>
      <c r="G20" s="170"/>
      <c r="H20" s="131">
        <v>54058</v>
      </c>
      <c r="I20" s="131"/>
      <c r="J20" s="131">
        <v>13519</v>
      </c>
      <c r="K20" s="131">
        <v>33434</v>
      </c>
      <c r="L20" s="334"/>
    </row>
    <row r="21" spans="1:12" ht="12.75">
      <c r="A21" s="12" t="s">
        <v>246</v>
      </c>
      <c r="B21" s="131">
        <v>185</v>
      </c>
      <c r="C21" s="78"/>
      <c r="D21" s="131">
        <v>59</v>
      </c>
      <c r="E21" s="169"/>
      <c r="F21" s="131">
        <v>83</v>
      </c>
      <c r="G21" s="170"/>
      <c r="H21" s="131">
        <v>42786</v>
      </c>
      <c r="I21" s="131"/>
      <c r="J21" s="131">
        <v>22446</v>
      </c>
      <c r="K21" s="131">
        <v>17276</v>
      </c>
      <c r="L21" s="334"/>
    </row>
    <row r="22" spans="1:12" ht="12.75">
      <c r="A22" s="12" t="s">
        <v>411</v>
      </c>
      <c r="B22" s="131">
        <v>28</v>
      </c>
      <c r="C22" s="78"/>
      <c r="D22" s="131">
        <v>7</v>
      </c>
      <c r="E22" s="169"/>
      <c r="F22" s="343">
        <v>14</v>
      </c>
      <c r="G22" s="170"/>
      <c r="H22" s="131">
        <v>22658</v>
      </c>
      <c r="I22" s="131"/>
      <c r="J22" s="131">
        <v>7244</v>
      </c>
      <c r="K22" s="343">
        <v>11437</v>
      </c>
      <c r="L22" s="343"/>
    </row>
    <row r="23" spans="1:12" ht="12.75">
      <c r="A23" s="13" t="s">
        <v>247</v>
      </c>
      <c r="B23" s="350">
        <v>185</v>
      </c>
      <c r="C23" s="74"/>
      <c r="D23" s="350">
        <v>64</v>
      </c>
      <c r="E23" s="169"/>
      <c r="F23" s="346">
        <v>82</v>
      </c>
      <c r="G23" s="170"/>
      <c r="H23" s="350">
        <v>151915</v>
      </c>
      <c r="I23" s="350"/>
      <c r="J23" s="346">
        <v>110702</v>
      </c>
      <c r="K23" s="350">
        <v>29746</v>
      </c>
      <c r="L23" s="345"/>
    </row>
    <row r="24" spans="1:12" ht="12.75">
      <c r="A24" s="12" t="s">
        <v>248</v>
      </c>
      <c r="B24" s="131">
        <v>8</v>
      </c>
      <c r="C24" s="78"/>
      <c r="D24" s="131">
        <v>3</v>
      </c>
      <c r="E24" s="169"/>
      <c r="F24" s="343">
        <v>4</v>
      </c>
      <c r="G24" s="170"/>
      <c r="H24" s="131">
        <v>1061</v>
      </c>
      <c r="I24" s="131"/>
      <c r="J24" s="343">
        <v>443</v>
      </c>
      <c r="K24" s="343">
        <v>118</v>
      </c>
      <c r="L24" s="334"/>
    </row>
    <row r="25" spans="1:12" ht="12.75">
      <c r="A25" s="12" t="s">
        <v>249</v>
      </c>
      <c r="B25" s="131">
        <v>11</v>
      </c>
      <c r="C25" s="78"/>
      <c r="D25" s="131">
        <v>2</v>
      </c>
      <c r="E25" s="169"/>
      <c r="F25" s="343">
        <v>6</v>
      </c>
      <c r="G25" s="170"/>
      <c r="H25" s="131">
        <v>537</v>
      </c>
      <c r="I25" s="131"/>
      <c r="J25" s="343">
        <v>360</v>
      </c>
      <c r="K25" s="347">
        <v>131</v>
      </c>
      <c r="L25" s="334"/>
    </row>
    <row r="26" spans="1:12" ht="12.75">
      <c r="A26" s="12" t="s">
        <v>250</v>
      </c>
      <c r="B26" s="131">
        <v>166</v>
      </c>
      <c r="C26" s="78"/>
      <c r="D26" s="131">
        <v>59</v>
      </c>
      <c r="E26" s="169"/>
      <c r="F26" s="343">
        <v>72</v>
      </c>
      <c r="G26" s="170"/>
      <c r="H26" s="131">
        <v>150317</v>
      </c>
      <c r="I26" s="131"/>
      <c r="J26" s="343">
        <v>109899</v>
      </c>
      <c r="K26" s="131">
        <v>29497</v>
      </c>
      <c r="L26" s="334"/>
    </row>
    <row r="27" spans="1:12" ht="12.75">
      <c r="A27" s="23" t="s">
        <v>251</v>
      </c>
      <c r="B27" s="346">
        <v>197</v>
      </c>
      <c r="C27" s="348"/>
      <c r="D27" s="350">
        <v>62</v>
      </c>
      <c r="E27" s="169"/>
      <c r="F27" s="346">
        <v>100</v>
      </c>
      <c r="G27" s="349"/>
      <c r="H27" s="346">
        <v>62572</v>
      </c>
      <c r="I27" s="346"/>
      <c r="J27" s="346" t="s">
        <v>320</v>
      </c>
      <c r="K27" s="346" t="s">
        <v>320</v>
      </c>
      <c r="L27" s="346"/>
    </row>
    <row r="28" spans="1:12" ht="12.75">
      <c r="A28" s="23" t="s">
        <v>412</v>
      </c>
      <c r="B28" s="350">
        <v>98</v>
      </c>
      <c r="C28" s="348"/>
      <c r="D28" s="350">
        <v>11</v>
      </c>
      <c r="E28" s="169"/>
      <c r="F28" s="350">
        <v>66</v>
      </c>
      <c r="G28" s="349"/>
      <c r="H28" s="346" t="s">
        <v>320</v>
      </c>
      <c r="I28" s="350"/>
      <c r="J28" s="346" t="s">
        <v>320</v>
      </c>
      <c r="K28" s="346" t="s">
        <v>320</v>
      </c>
      <c r="L28" s="345"/>
    </row>
    <row r="29" spans="1:12" ht="12.75">
      <c r="A29" s="348" t="s">
        <v>253</v>
      </c>
      <c r="B29" s="350">
        <v>229</v>
      </c>
      <c r="C29" s="348"/>
      <c r="D29" s="350">
        <v>45</v>
      </c>
      <c r="E29" s="169"/>
      <c r="F29" s="350">
        <v>113</v>
      </c>
      <c r="G29" s="350"/>
      <c r="H29" s="350">
        <v>56519</v>
      </c>
      <c r="I29" s="350"/>
      <c r="J29" s="346" t="s">
        <v>320</v>
      </c>
      <c r="K29" s="346" t="s">
        <v>320</v>
      </c>
      <c r="L29" s="345"/>
    </row>
    <row r="30" spans="1:12" ht="12.75">
      <c r="A30" s="78" t="s">
        <v>254</v>
      </c>
      <c r="B30" s="131">
        <v>113</v>
      </c>
      <c r="C30" s="78"/>
      <c r="D30" s="131">
        <v>18</v>
      </c>
      <c r="E30" s="169"/>
      <c r="F30" s="343">
        <v>67</v>
      </c>
      <c r="G30" s="170"/>
      <c r="H30" s="343">
        <v>12302</v>
      </c>
      <c r="I30" s="343"/>
      <c r="J30" s="343" t="s">
        <v>320</v>
      </c>
      <c r="K30" s="343" t="s">
        <v>320</v>
      </c>
      <c r="L30" s="343"/>
    </row>
    <row r="31" spans="1:12" ht="12.75">
      <c r="A31" s="78" t="s">
        <v>255</v>
      </c>
      <c r="B31" s="131">
        <v>116</v>
      </c>
      <c r="C31" s="78"/>
      <c r="D31" s="131">
        <v>27</v>
      </c>
      <c r="E31" s="169"/>
      <c r="F31" s="343">
        <v>46</v>
      </c>
      <c r="G31" s="170"/>
      <c r="H31" s="343">
        <v>44217</v>
      </c>
      <c r="I31" s="343"/>
      <c r="J31" s="343" t="s">
        <v>320</v>
      </c>
      <c r="K31" s="343" t="s">
        <v>320</v>
      </c>
      <c r="L31" s="343"/>
    </row>
    <row r="32" spans="1:12" ht="12.75">
      <c r="A32" s="23" t="s">
        <v>413</v>
      </c>
      <c r="B32" s="350">
        <v>170</v>
      </c>
      <c r="C32" s="348"/>
      <c r="D32" s="350">
        <v>40</v>
      </c>
      <c r="E32" s="169"/>
      <c r="F32" s="350">
        <v>116</v>
      </c>
      <c r="G32" s="349"/>
      <c r="H32" s="350">
        <v>66366</v>
      </c>
      <c r="I32" s="350"/>
      <c r="J32" s="346">
        <v>26089</v>
      </c>
      <c r="K32" s="350">
        <v>37150</v>
      </c>
      <c r="L32" s="345"/>
    </row>
    <row r="33" spans="1:12" ht="12.75">
      <c r="A33" s="13" t="s">
        <v>257</v>
      </c>
      <c r="B33" s="350">
        <v>228</v>
      </c>
      <c r="C33" s="74"/>
      <c r="D33" s="350">
        <v>96</v>
      </c>
      <c r="E33" s="169"/>
      <c r="F33" s="350">
        <v>105</v>
      </c>
      <c r="G33" s="170"/>
      <c r="H33" s="350">
        <v>104321</v>
      </c>
      <c r="I33" s="350"/>
      <c r="J33" s="350">
        <v>65068</v>
      </c>
      <c r="K33" s="350">
        <v>35146</v>
      </c>
      <c r="L33" s="345"/>
    </row>
    <row r="34" spans="1:12" ht="12.75">
      <c r="A34" s="12" t="s">
        <v>258</v>
      </c>
      <c r="B34" s="131">
        <v>31</v>
      </c>
      <c r="C34" s="78"/>
      <c r="D34" s="131">
        <v>8</v>
      </c>
      <c r="E34" s="169"/>
      <c r="F34" s="343">
        <v>15</v>
      </c>
      <c r="G34" s="170"/>
      <c r="H34" s="131">
        <v>32067</v>
      </c>
      <c r="I34" s="131"/>
      <c r="J34" s="343">
        <v>30255</v>
      </c>
      <c r="K34" s="131">
        <v>1494</v>
      </c>
      <c r="L34" s="334"/>
    </row>
    <row r="35" spans="1:12" ht="12.75">
      <c r="A35" s="12" t="s">
        <v>259</v>
      </c>
      <c r="B35" s="131">
        <v>59</v>
      </c>
      <c r="C35" s="78"/>
      <c r="D35" s="131">
        <v>27</v>
      </c>
      <c r="E35" s="169"/>
      <c r="F35" s="131">
        <v>29</v>
      </c>
      <c r="G35" s="170"/>
      <c r="H35" s="131">
        <v>32702</v>
      </c>
      <c r="I35" s="131"/>
      <c r="J35" s="131">
        <v>14142</v>
      </c>
      <c r="K35" s="131">
        <v>18431</v>
      </c>
      <c r="L35" s="334"/>
    </row>
    <row r="36" spans="1:12" ht="12.75">
      <c r="A36" s="12" t="s">
        <v>260</v>
      </c>
      <c r="B36" s="131">
        <v>32</v>
      </c>
      <c r="C36" s="78"/>
      <c r="D36" s="131">
        <v>16</v>
      </c>
      <c r="E36" s="169"/>
      <c r="F36" s="343">
        <v>9</v>
      </c>
      <c r="G36" s="170"/>
      <c r="H36" s="343">
        <v>2891</v>
      </c>
      <c r="I36" s="343"/>
      <c r="J36" s="343">
        <v>1446</v>
      </c>
      <c r="K36" s="343">
        <v>1150</v>
      </c>
      <c r="L36" s="334"/>
    </row>
    <row r="37" spans="1:12" ht="12.75">
      <c r="A37" s="12" t="s">
        <v>261</v>
      </c>
      <c r="B37" s="131">
        <v>46</v>
      </c>
      <c r="C37" s="78"/>
      <c r="D37" s="131">
        <v>26</v>
      </c>
      <c r="E37" s="169"/>
      <c r="F37" s="131">
        <v>18</v>
      </c>
      <c r="G37" s="170"/>
      <c r="H37" s="131">
        <v>15301</v>
      </c>
      <c r="I37" s="131"/>
      <c r="J37" s="131">
        <v>10655</v>
      </c>
      <c r="K37" s="343">
        <v>3484</v>
      </c>
      <c r="L37" s="334"/>
    </row>
    <row r="38" spans="1:12" ht="12.75">
      <c r="A38" s="12" t="s">
        <v>262</v>
      </c>
      <c r="B38" s="131">
        <v>50</v>
      </c>
      <c r="C38" s="78"/>
      <c r="D38" s="131">
        <v>17</v>
      </c>
      <c r="E38" s="169"/>
      <c r="F38" s="131">
        <v>28</v>
      </c>
      <c r="G38" s="170"/>
      <c r="H38" s="131">
        <v>10260</v>
      </c>
      <c r="I38" s="131"/>
      <c r="J38" s="131">
        <v>6570</v>
      </c>
      <c r="K38" s="131">
        <v>3487</v>
      </c>
      <c r="L38" s="334"/>
    </row>
    <row r="39" spans="1:12" ht="12.75">
      <c r="A39" s="12" t="s">
        <v>414</v>
      </c>
      <c r="B39" s="343">
        <v>10</v>
      </c>
      <c r="C39" s="78"/>
      <c r="D39" s="131">
        <v>2</v>
      </c>
      <c r="E39" s="169"/>
      <c r="F39" s="343">
        <v>6</v>
      </c>
      <c r="G39" s="170"/>
      <c r="H39" s="343">
        <v>11100</v>
      </c>
      <c r="I39" s="131"/>
      <c r="J39" s="343">
        <v>2000</v>
      </c>
      <c r="K39" s="343">
        <v>7100</v>
      </c>
      <c r="L39" s="334"/>
    </row>
    <row r="40" spans="1:12" ht="12.75">
      <c r="A40" s="23" t="s">
        <v>263</v>
      </c>
      <c r="B40" s="350">
        <v>313</v>
      </c>
      <c r="C40" s="348"/>
      <c r="D40" s="350">
        <v>114</v>
      </c>
      <c r="E40" s="169"/>
      <c r="F40" s="350">
        <v>155</v>
      </c>
      <c r="G40" s="170"/>
      <c r="H40" s="350">
        <v>99468</v>
      </c>
      <c r="I40" s="350"/>
      <c r="J40" s="350">
        <v>34784</v>
      </c>
      <c r="K40" s="346">
        <v>51612</v>
      </c>
      <c r="L40" s="346"/>
    </row>
    <row r="41" spans="1:12" ht="12.75">
      <c r="A41" s="12" t="s">
        <v>264</v>
      </c>
      <c r="B41" s="131">
        <v>9</v>
      </c>
      <c r="C41" s="78"/>
      <c r="D41" s="131">
        <v>3</v>
      </c>
      <c r="E41" s="169"/>
      <c r="F41" s="343">
        <v>1</v>
      </c>
      <c r="G41" s="170"/>
      <c r="H41" s="131">
        <v>3546</v>
      </c>
      <c r="I41" s="131"/>
      <c r="J41" s="131">
        <v>40</v>
      </c>
      <c r="K41" s="343">
        <v>12</v>
      </c>
      <c r="L41" s="343"/>
    </row>
    <row r="42" spans="1:12" ht="12.75">
      <c r="A42" s="12" t="s">
        <v>265</v>
      </c>
      <c r="B42" s="131">
        <v>75</v>
      </c>
      <c r="C42" s="78"/>
      <c r="D42" s="131">
        <v>24</v>
      </c>
      <c r="E42" s="169"/>
      <c r="F42" s="131">
        <v>43</v>
      </c>
      <c r="G42" s="170"/>
      <c r="H42" s="131">
        <v>10576</v>
      </c>
      <c r="I42" s="131"/>
      <c r="J42" s="131">
        <v>1361</v>
      </c>
      <c r="K42" s="343">
        <v>8923</v>
      </c>
      <c r="L42" s="343"/>
    </row>
    <row r="43" spans="1:12" ht="12.75">
      <c r="A43" s="12" t="s">
        <v>266</v>
      </c>
      <c r="B43" s="131">
        <v>45</v>
      </c>
      <c r="C43" s="78"/>
      <c r="D43" s="131">
        <v>19</v>
      </c>
      <c r="E43" s="169"/>
      <c r="F43" s="131">
        <v>21</v>
      </c>
      <c r="G43" s="170"/>
      <c r="H43" s="131">
        <v>11152</v>
      </c>
      <c r="I43" s="131"/>
      <c r="J43" s="131">
        <v>1805</v>
      </c>
      <c r="K43" s="343">
        <v>3366</v>
      </c>
      <c r="L43" s="343"/>
    </row>
    <row r="44" spans="1:12" ht="12.75">
      <c r="A44" s="12" t="s">
        <v>267</v>
      </c>
      <c r="B44" s="131">
        <v>33</v>
      </c>
      <c r="C44" s="78"/>
      <c r="D44" s="131">
        <v>11</v>
      </c>
      <c r="E44" s="169"/>
      <c r="F44" s="131">
        <v>19</v>
      </c>
      <c r="G44" s="170"/>
      <c r="H44" s="131">
        <v>8149</v>
      </c>
      <c r="I44" s="131"/>
      <c r="J44" s="131">
        <v>733</v>
      </c>
      <c r="K44" s="343">
        <v>7141</v>
      </c>
      <c r="L44" s="343"/>
    </row>
    <row r="45" spans="1:12" ht="12.75">
      <c r="A45" s="12" t="s">
        <v>268</v>
      </c>
      <c r="B45" s="131">
        <v>19</v>
      </c>
      <c r="C45" s="78"/>
      <c r="D45" s="131">
        <v>11</v>
      </c>
      <c r="E45" s="169"/>
      <c r="F45" s="131">
        <v>6</v>
      </c>
      <c r="G45" s="170"/>
      <c r="H45" s="131">
        <v>1960</v>
      </c>
      <c r="I45" s="131"/>
      <c r="J45" s="131">
        <v>1422</v>
      </c>
      <c r="K45" s="343">
        <v>460</v>
      </c>
      <c r="L45" s="343"/>
    </row>
    <row r="46" spans="1:12" ht="12.75">
      <c r="A46" s="12" t="s">
        <v>269</v>
      </c>
      <c r="B46" s="131">
        <v>10</v>
      </c>
      <c r="C46" s="78"/>
      <c r="D46" s="131">
        <v>2</v>
      </c>
      <c r="E46" s="169"/>
      <c r="F46" s="131">
        <v>5</v>
      </c>
      <c r="G46" s="170"/>
      <c r="H46" s="131">
        <v>2408</v>
      </c>
      <c r="I46" s="131"/>
      <c r="J46" s="131">
        <v>87</v>
      </c>
      <c r="K46" s="343">
        <v>1115</v>
      </c>
      <c r="L46" s="343"/>
    </row>
    <row r="47" spans="1:12" ht="12.75">
      <c r="A47" s="12" t="s">
        <v>270</v>
      </c>
      <c r="B47" s="131">
        <v>17</v>
      </c>
      <c r="C47" s="78"/>
      <c r="D47" s="131">
        <v>4</v>
      </c>
      <c r="E47" s="169"/>
      <c r="F47" s="131">
        <v>8</v>
      </c>
      <c r="G47" s="170"/>
      <c r="H47" s="131">
        <v>3273</v>
      </c>
      <c r="I47" s="131"/>
      <c r="J47" s="131">
        <v>281</v>
      </c>
      <c r="K47" s="343">
        <v>2853</v>
      </c>
      <c r="L47" s="343"/>
    </row>
    <row r="48" spans="1:12" ht="12.75">
      <c r="A48" s="12" t="s">
        <v>271</v>
      </c>
      <c r="B48" s="131">
        <v>85</v>
      </c>
      <c r="C48" s="78"/>
      <c r="D48" s="131">
        <v>34</v>
      </c>
      <c r="E48" s="169"/>
      <c r="F48" s="131">
        <v>43</v>
      </c>
      <c r="G48" s="170"/>
      <c r="H48" s="131">
        <v>28994</v>
      </c>
      <c r="I48" s="131"/>
      <c r="J48" s="131">
        <v>2472</v>
      </c>
      <c r="K48" s="343">
        <v>25018</v>
      </c>
      <c r="L48" s="343"/>
    </row>
    <row r="49" spans="1:12" ht="12.75">
      <c r="A49" s="12" t="s">
        <v>272</v>
      </c>
      <c r="B49" s="131">
        <v>13</v>
      </c>
      <c r="C49" s="78"/>
      <c r="D49" s="131">
        <v>3</v>
      </c>
      <c r="E49" s="169"/>
      <c r="F49" s="343">
        <v>6</v>
      </c>
      <c r="G49" s="170"/>
      <c r="H49" s="131">
        <v>3245</v>
      </c>
      <c r="I49" s="131"/>
      <c r="J49" s="131">
        <v>1323</v>
      </c>
      <c r="K49" s="343">
        <v>1829</v>
      </c>
      <c r="L49" s="343"/>
    </row>
    <row r="50" spans="1:12" ht="12.75">
      <c r="A50" s="12" t="s">
        <v>411</v>
      </c>
      <c r="B50" s="343">
        <v>7</v>
      </c>
      <c r="C50" s="78"/>
      <c r="D50" s="131">
        <v>3</v>
      </c>
      <c r="E50" s="169"/>
      <c r="F50" s="343">
        <v>3</v>
      </c>
      <c r="G50" s="170"/>
      <c r="H50" s="343">
        <v>26165</v>
      </c>
      <c r="I50" s="131"/>
      <c r="J50" s="343">
        <v>25260</v>
      </c>
      <c r="K50" s="343">
        <v>895</v>
      </c>
      <c r="L50" s="334"/>
    </row>
    <row r="51" spans="1:12" ht="12.75">
      <c r="A51" s="13" t="s">
        <v>273</v>
      </c>
      <c r="B51" s="350">
        <v>861</v>
      </c>
      <c r="C51" s="74"/>
      <c r="D51" s="350">
        <v>346</v>
      </c>
      <c r="E51" s="169"/>
      <c r="F51" s="350">
        <v>396</v>
      </c>
      <c r="G51" s="170"/>
      <c r="H51" s="350">
        <v>379320</v>
      </c>
      <c r="I51" s="350"/>
      <c r="J51" s="350">
        <v>108747</v>
      </c>
      <c r="K51" s="350">
        <v>204872</v>
      </c>
      <c r="L51" s="345"/>
    </row>
    <row r="52" spans="1:12" ht="12.75">
      <c r="A52" s="12" t="s">
        <v>274</v>
      </c>
      <c r="B52" s="131">
        <v>757</v>
      </c>
      <c r="C52" s="78"/>
      <c r="D52" s="131">
        <v>310</v>
      </c>
      <c r="E52" s="169"/>
      <c r="F52" s="131">
        <v>343</v>
      </c>
      <c r="G52" s="170"/>
      <c r="H52" s="131">
        <v>357443</v>
      </c>
      <c r="I52" s="131"/>
      <c r="J52" s="131">
        <v>101337</v>
      </c>
      <c r="K52" s="131">
        <v>191951</v>
      </c>
      <c r="L52" s="334"/>
    </row>
    <row r="53" spans="1:12" ht="12.75">
      <c r="A53" s="12" t="s">
        <v>275</v>
      </c>
      <c r="B53" s="131">
        <v>57</v>
      </c>
      <c r="C53" s="78"/>
      <c r="D53" s="131">
        <v>19</v>
      </c>
      <c r="E53" s="169"/>
      <c r="F53" s="343">
        <v>30</v>
      </c>
      <c r="G53" s="170"/>
      <c r="H53" s="131">
        <v>8855</v>
      </c>
      <c r="I53" s="131"/>
      <c r="J53" s="343">
        <v>1435</v>
      </c>
      <c r="K53" s="131">
        <v>6942</v>
      </c>
      <c r="L53" s="334"/>
    </row>
    <row r="54" spans="1:12" ht="12.75">
      <c r="A54" s="12" t="s">
        <v>276</v>
      </c>
      <c r="B54" s="131">
        <v>12</v>
      </c>
      <c r="C54" s="78"/>
      <c r="D54" s="131">
        <v>7</v>
      </c>
      <c r="E54" s="169"/>
      <c r="F54" s="343">
        <v>5</v>
      </c>
      <c r="G54" s="170"/>
      <c r="H54" s="343">
        <v>1344</v>
      </c>
      <c r="I54" s="131"/>
      <c r="J54" s="343">
        <v>704</v>
      </c>
      <c r="K54" s="343">
        <v>640</v>
      </c>
      <c r="L54" s="343"/>
    </row>
    <row r="55" spans="1:12" ht="12.75">
      <c r="A55" s="12" t="s">
        <v>277</v>
      </c>
      <c r="B55" s="131">
        <v>35</v>
      </c>
      <c r="C55" s="78"/>
      <c r="D55" s="131">
        <v>10</v>
      </c>
      <c r="E55" s="169"/>
      <c r="F55" s="343">
        <v>18</v>
      </c>
      <c r="G55" s="170"/>
      <c r="H55" s="131">
        <v>11678</v>
      </c>
      <c r="I55" s="131"/>
      <c r="J55" s="343">
        <v>5271</v>
      </c>
      <c r="K55" s="343">
        <v>5339</v>
      </c>
      <c r="L55" s="343"/>
    </row>
    <row r="56" spans="1:12" ht="12.75">
      <c r="A56" s="13" t="s">
        <v>278</v>
      </c>
      <c r="B56" s="350">
        <v>382</v>
      </c>
      <c r="C56" s="74"/>
      <c r="D56" s="350">
        <v>110</v>
      </c>
      <c r="E56" s="169"/>
      <c r="F56" s="350">
        <v>199</v>
      </c>
      <c r="G56" s="170"/>
      <c r="H56" s="350">
        <v>223308</v>
      </c>
      <c r="I56" s="350"/>
      <c r="J56" s="350">
        <v>29355</v>
      </c>
      <c r="K56" s="350">
        <v>146551</v>
      </c>
      <c r="L56" s="345"/>
    </row>
    <row r="57" spans="1:12" ht="12.75">
      <c r="A57" s="12" t="s">
        <v>279</v>
      </c>
      <c r="B57" s="131">
        <v>88</v>
      </c>
      <c r="C57" s="78"/>
      <c r="D57" s="131">
        <v>23</v>
      </c>
      <c r="E57" s="169"/>
      <c r="F57" s="131">
        <v>43</v>
      </c>
      <c r="G57" s="170"/>
      <c r="H57" s="131">
        <v>12226</v>
      </c>
      <c r="I57" s="131"/>
      <c r="J57" s="131">
        <v>2241</v>
      </c>
      <c r="K57" s="131">
        <v>4674</v>
      </c>
      <c r="L57" s="334"/>
    </row>
    <row r="58" spans="1:12" ht="12.75">
      <c r="A58" s="12" t="s">
        <v>280</v>
      </c>
      <c r="B58" s="131">
        <v>47</v>
      </c>
      <c r="C58" s="78"/>
      <c r="D58" s="131">
        <v>12</v>
      </c>
      <c r="E58" s="169"/>
      <c r="F58" s="131">
        <v>25</v>
      </c>
      <c r="G58" s="170"/>
      <c r="H58" s="131">
        <v>16300</v>
      </c>
      <c r="I58" s="131"/>
      <c r="J58" s="131">
        <v>3546</v>
      </c>
      <c r="K58" s="343">
        <v>2324</v>
      </c>
      <c r="L58" s="334"/>
    </row>
    <row r="59" spans="1:12" ht="12.75">
      <c r="A59" s="12" t="s">
        <v>281</v>
      </c>
      <c r="B59" s="131">
        <v>247</v>
      </c>
      <c r="C59" s="78"/>
      <c r="D59" s="131">
        <v>75</v>
      </c>
      <c r="E59" s="169"/>
      <c r="F59" s="131">
        <v>131</v>
      </c>
      <c r="G59" s="170"/>
      <c r="H59" s="131">
        <v>194782</v>
      </c>
      <c r="I59" s="131"/>
      <c r="J59" s="131">
        <v>23568</v>
      </c>
      <c r="K59" s="131">
        <v>139553</v>
      </c>
      <c r="L59" s="334"/>
    </row>
    <row r="60" spans="1:12" ht="12.75">
      <c r="A60" s="13" t="s">
        <v>282</v>
      </c>
      <c r="B60" s="350">
        <v>82</v>
      </c>
      <c r="C60" s="74"/>
      <c r="D60" s="350">
        <v>45</v>
      </c>
      <c r="E60" s="169"/>
      <c r="F60" s="350">
        <v>26</v>
      </c>
      <c r="G60" s="170"/>
      <c r="H60" s="350">
        <v>125204</v>
      </c>
      <c r="I60" s="350"/>
      <c r="J60" s="350">
        <v>58354</v>
      </c>
      <c r="K60" s="350">
        <v>66417</v>
      </c>
      <c r="L60" s="345"/>
    </row>
    <row r="61" spans="1:12" ht="12.75">
      <c r="A61" s="12" t="s">
        <v>283</v>
      </c>
      <c r="B61" s="131">
        <v>41</v>
      </c>
      <c r="C61" s="78"/>
      <c r="D61" s="131">
        <v>24</v>
      </c>
      <c r="E61" s="169"/>
      <c r="F61" s="343">
        <v>13</v>
      </c>
      <c r="G61" s="170"/>
      <c r="H61" s="343">
        <v>80771</v>
      </c>
      <c r="I61" s="343"/>
      <c r="J61" s="343">
        <v>40286</v>
      </c>
      <c r="K61" s="343">
        <v>40427</v>
      </c>
      <c r="L61" s="343"/>
    </row>
    <row r="62" spans="1:12" ht="12.75">
      <c r="A62" s="12" t="s">
        <v>284</v>
      </c>
      <c r="B62" s="131">
        <v>34</v>
      </c>
      <c r="C62" s="78"/>
      <c r="D62" s="131">
        <v>18</v>
      </c>
      <c r="E62" s="169"/>
      <c r="F62" s="343">
        <v>9</v>
      </c>
      <c r="G62" s="170"/>
      <c r="H62" s="343">
        <v>43606</v>
      </c>
      <c r="I62" s="343"/>
      <c r="J62" s="343">
        <v>17553</v>
      </c>
      <c r="K62" s="343">
        <v>25678</v>
      </c>
      <c r="L62" s="343"/>
    </row>
    <row r="63" spans="1:12" ht="12.75">
      <c r="A63" s="12" t="s">
        <v>411</v>
      </c>
      <c r="B63" s="131">
        <v>7</v>
      </c>
      <c r="C63" s="78"/>
      <c r="D63" s="131">
        <v>3</v>
      </c>
      <c r="E63" s="169"/>
      <c r="F63" s="343">
        <v>4</v>
      </c>
      <c r="G63" s="170"/>
      <c r="H63" s="343">
        <v>827</v>
      </c>
      <c r="I63" s="343"/>
      <c r="J63" s="343">
        <v>515</v>
      </c>
      <c r="K63" s="343">
        <v>312</v>
      </c>
      <c r="L63" s="343"/>
    </row>
    <row r="64" spans="1:12" ht="12.75">
      <c r="A64" s="74" t="s">
        <v>285</v>
      </c>
      <c r="B64" s="350">
        <v>58</v>
      </c>
      <c r="C64" s="74"/>
      <c r="D64" s="350">
        <v>26</v>
      </c>
      <c r="E64" s="169"/>
      <c r="F64" s="350">
        <v>3</v>
      </c>
      <c r="G64" s="170"/>
      <c r="H64" s="350">
        <v>71342</v>
      </c>
      <c r="I64" s="350"/>
      <c r="J64" s="346">
        <v>21260</v>
      </c>
      <c r="K64" s="350">
        <v>292</v>
      </c>
      <c r="L64" s="345"/>
    </row>
    <row r="65" spans="1:12" ht="12.75">
      <c r="A65" s="78" t="s">
        <v>286</v>
      </c>
      <c r="B65" s="131">
        <v>6</v>
      </c>
      <c r="C65" s="78"/>
      <c r="D65" s="131">
        <v>1</v>
      </c>
      <c r="E65" s="169"/>
      <c r="F65" s="343" t="s">
        <v>37</v>
      </c>
      <c r="G65" s="170"/>
      <c r="H65" s="131">
        <v>4715</v>
      </c>
      <c r="I65" s="131"/>
      <c r="J65" s="131">
        <v>102</v>
      </c>
      <c r="K65" s="343" t="s">
        <v>37</v>
      </c>
      <c r="L65" s="334"/>
    </row>
    <row r="66" spans="1:12" ht="12.75">
      <c r="A66" s="78" t="s">
        <v>287</v>
      </c>
      <c r="B66" s="131">
        <v>23</v>
      </c>
      <c r="C66" s="78"/>
      <c r="D66" s="131">
        <v>11</v>
      </c>
      <c r="E66" s="169"/>
      <c r="F66" s="343">
        <v>2</v>
      </c>
      <c r="G66" s="170"/>
      <c r="H66" s="343">
        <v>35227</v>
      </c>
      <c r="I66" s="343"/>
      <c r="J66" s="343">
        <v>1654</v>
      </c>
      <c r="K66" s="343">
        <v>142</v>
      </c>
      <c r="L66" s="343"/>
    </row>
    <row r="67" spans="1:12" ht="12.75">
      <c r="A67" s="78" t="s">
        <v>288</v>
      </c>
      <c r="B67" s="343">
        <v>8</v>
      </c>
      <c r="C67" s="78"/>
      <c r="D67" s="131">
        <v>2</v>
      </c>
      <c r="E67" s="169"/>
      <c r="F67" s="343">
        <v>1</v>
      </c>
      <c r="G67" s="170"/>
      <c r="H67" s="343">
        <v>5444</v>
      </c>
      <c r="I67" s="343"/>
      <c r="J67" s="343">
        <v>1679</v>
      </c>
      <c r="K67" s="343">
        <v>150</v>
      </c>
      <c r="L67" s="343"/>
    </row>
    <row r="68" spans="1:12" ht="12.75">
      <c r="A68" s="78" t="s">
        <v>289</v>
      </c>
      <c r="B68" s="131">
        <v>3</v>
      </c>
      <c r="C68" s="78"/>
      <c r="D68" s="131">
        <v>2</v>
      </c>
      <c r="E68" s="169"/>
      <c r="F68" s="343" t="s">
        <v>37</v>
      </c>
      <c r="G68" s="170"/>
      <c r="H68" s="343">
        <v>459</v>
      </c>
      <c r="I68" s="343"/>
      <c r="J68" s="343">
        <v>450</v>
      </c>
      <c r="K68" s="343" t="s">
        <v>37</v>
      </c>
      <c r="L68" s="343"/>
    </row>
    <row r="69" spans="1:12" ht="12.75">
      <c r="A69" s="78" t="s">
        <v>411</v>
      </c>
      <c r="B69" s="131">
        <v>18</v>
      </c>
      <c r="C69" s="78"/>
      <c r="D69" s="131">
        <v>10</v>
      </c>
      <c r="E69" s="169"/>
      <c r="F69" s="343" t="s">
        <v>37</v>
      </c>
      <c r="G69" s="170"/>
      <c r="H69" s="343">
        <v>25497</v>
      </c>
      <c r="I69" s="131"/>
      <c r="J69" s="343">
        <v>17375</v>
      </c>
      <c r="K69" s="343" t="s">
        <v>37</v>
      </c>
      <c r="L69" s="343"/>
    </row>
    <row r="70" spans="1:12" ht="12.75">
      <c r="A70" s="23" t="s">
        <v>290</v>
      </c>
      <c r="B70" s="350">
        <v>788</v>
      </c>
      <c r="C70" s="348"/>
      <c r="D70" s="350">
        <v>229</v>
      </c>
      <c r="E70" s="169"/>
      <c r="F70" s="346">
        <v>333</v>
      </c>
      <c r="G70" s="349"/>
      <c r="H70" s="350">
        <v>914108</v>
      </c>
      <c r="I70" s="350"/>
      <c r="J70" s="346">
        <v>104706</v>
      </c>
      <c r="K70" s="350">
        <v>252939</v>
      </c>
      <c r="L70" s="345"/>
    </row>
    <row r="71" spans="1:12" ht="12.75">
      <c r="A71" s="23" t="s">
        <v>291</v>
      </c>
      <c r="B71" s="350">
        <v>101</v>
      </c>
      <c r="C71" s="348"/>
      <c r="D71" s="350">
        <v>42</v>
      </c>
      <c r="E71" s="169"/>
      <c r="F71" s="350">
        <v>46</v>
      </c>
      <c r="G71" s="349"/>
      <c r="H71" s="350">
        <v>96185</v>
      </c>
      <c r="I71" s="350"/>
      <c r="J71" s="346">
        <v>14161</v>
      </c>
      <c r="K71" s="346">
        <v>50950</v>
      </c>
      <c r="L71" s="346"/>
    </row>
    <row r="72" spans="1:12" ht="12.75">
      <c r="A72" s="23" t="s">
        <v>292</v>
      </c>
      <c r="B72" s="350">
        <v>31</v>
      </c>
      <c r="C72" s="348"/>
      <c r="D72" s="350">
        <v>3</v>
      </c>
      <c r="E72" s="169"/>
      <c r="F72" s="350">
        <v>24</v>
      </c>
      <c r="G72" s="349"/>
      <c r="H72" s="346" t="s">
        <v>320</v>
      </c>
      <c r="I72" s="346"/>
      <c r="J72" s="346" t="s">
        <v>320</v>
      </c>
      <c r="K72" s="346" t="s">
        <v>320</v>
      </c>
      <c r="L72" s="345"/>
    </row>
    <row r="73" spans="1:12" ht="12.75">
      <c r="A73" s="74" t="s">
        <v>415</v>
      </c>
      <c r="B73" s="350">
        <v>523</v>
      </c>
      <c r="C73" s="74"/>
      <c r="D73" s="350">
        <v>115</v>
      </c>
      <c r="E73" s="169"/>
      <c r="F73" s="350">
        <v>335</v>
      </c>
      <c r="G73" s="170"/>
      <c r="H73" s="350">
        <v>104679</v>
      </c>
      <c r="I73" s="350"/>
      <c r="J73" s="350">
        <v>18331</v>
      </c>
      <c r="K73" s="350">
        <v>77226</v>
      </c>
      <c r="L73" s="345"/>
    </row>
    <row r="74" spans="1:12" ht="12.75">
      <c r="A74" s="78" t="s">
        <v>294</v>
      </c>
      <c r="B74" s="131">
        <v>128</v>
      </c>
      <c r="C74" s="78"/>
      <c r="D74" s="131">
        <v>39</v>
      </c>
      <c r="E74" s="169"/>
      <c r="F74" s="131">
        <v>77</v>
      </c>
      <c r="G74" s="170"/>
      <c r="H74" s="131">
        <v>35391</v>
      </c>
      <c r="I74" s="131"/>
      <c r="J74" s="131">
        <v>5942</v>
      </c>
      <c r="K74" s="131">
        <v>28176</v>
      </c>
      <c r="L74" s="334"/>
    </row>
    <row r="75" spans="1:12" ht="12.75">
      <c r="A75" s="78" t="s">
        <v>295</v>
      </c>
      <c r="B75" s="131">
        <v>98</v>
      </c>
      <c r="C75" s="78"/>
      <c r="D75" s="131">
        <v>32</v>
      </c>
      <c r="E75" s="169"/>
      <c r="F75" s="131">
        <v>48</v>
      </c>
      <c r="G75" s="170"/>
      <c r="H75" s="131">
        <v>12318</v>
      </c>
      <c r="I75" s="131"/>
      <c r="J75" s="131">
        <v>2967</v>
      </c>
      <c r="K75" s="131">
        <v>8196</v>
      </c>
      <c r="L75" s="334"/>
    </row>
    <row r="76" spans="1:12" ht="12.75">
      <c r="A76" s="78" t="s">
        <v>296</v>
      </c>
      <c r="B76" s="131">
        <v>297</v>
      </c>
      <c r="C76" s="78"/>
      <c r="D76" s="131">
        <v>44</v>
      </c>
      <c r="E76" s="169"/>
      <c r="F76" s="131">
        <v>210</v>
      </c>
      <c r="G76" s="170"/>
      <c r="H76" s="131">
        <v>56970</v>
      </c>
      <c r="I76" s="131"/>
      <c r="J76" s="131">
        <v>9422</v>
      </c>
      <c r="K76" s="131">
        <v>40854</v>
      </c>
      <c r="L76" s="334"/>
    </row>
    <row r="77" spans="1:12" ht="12.75">
      <c r="A77" s="13" t="s">
        <v>297</v>
      </c>
      <c r="B77" s="350">
        <v>21</v>
      </c>
      <c r="C77" s="74"/>
      <c r="D77" s="350">
        <v>1</v>
      </c>
      <c r="E77" s="169"/>
      <c r="F77" s="346">
        <v>18</v>
      </c>
      <c r="G77" s="170"/>
      <c r="H77" s="350">
        <v>3117</v>
      </c>
      <c r="I77" s="350"/>
      <c r="J77" s="346">
        <v>20</v>
      </c>
      <c r="K77" s="346">
        <v>2882</v>
      </c>
      <c r="L77" s="346"/>
    </row>
    <row r="78" spans="1:12" ht="12.75">
      <c r="A78" s="13" t="s">
        <v>451</v>
      </c>
      <c r="B78" s="350">
        <v>236</v>
      </c>
      <c r="C78" s="74"/>
      <c r="D78" s="350">
        <v>69</v>
      </c>
      <c r="E78" s="169"/>
      <c r="F78" s="350">
        <v>150</v>
      </c>
      <c r="G78" s="350"/>
      <c r="H78" s="350">
        <v>4388690</v>
      </c>
      <c r="I78" s="350"/>
      <c r="J78" s="350">
        <v>243195</v>
      </c>
      <c r="K78" s="350">
        <v>4058852</v>
      </c>
      <c r="L78" s="345"/>
    </row>
    <row r="79" spans="1:12" ht="12.75">
      <c r="A79" s="393"/>
      <c r="B79" s="393"/>
      <c r="C79" s="393"/>
      <c r="D79" s="393"/>
      <c r="E79" s="393"/>
      <c r="F79" s="393"/>
      <c r="G79" s="393"/>
      <c r="H79" s="393"/>
      <c r="I79" s="393"/>
      <c r="J79" s="393"/>
      <c r="K79" s="393"/>
      <c r="L79" s="393"/>
    </row>
    <row r="80" spans="1:12" ht="12.75">
      <c r="A80" s="401" t="s">
        <v>452</v>
      </c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</row>
    <row r="81" spans="1:12" ht="12.75">
      <c r="A81" s="480" t="s">
        <v>453</v>
      </c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377"/>
    </row>
    <row r="82" spans="1:12" ht="12.75">
      <c r="A82" s="481"/>
      <c r="B82" s="481"/>
      <c r="C82" s="481"/>
      <c r="D82" s="481"/>
      <c r="E82" s="481"/>
      <c r="F82" s="481"/>
      <c r="G82" s="481"/>
      <c r="H82" s="481"/>
      <c r="I82" s="481"/>
      <c r="J82" s="481"/>
      <c r="K82" s="481"/>
      <c r="L82" s="481"/>
    </row>
  </sheetData>
  <sheetProtection/>
  <mergeCells count="8">
    <mergeCell ref="A1:F1"/>
    <mergeCell ref="H2:Q6"/>
    <mergeCell ref="A81:K81"/>
    <mergeCell ref="A82:L82"/>
    <mergeCell ref="B9:F9"/>
    <mergeCell ref="H9:K9"/>
    <mergeCell ref="A79:L79"/>
    <mergeCell ref="A80:L80"/>
  </mergeCells>
  <hyperlinks>
    <hyperlink ref="T2" location="Inicio!A1" display="Inicio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9"/>
  <sheetViews>
    <sheetView zoomScalePageLayoutView="0" workbookViewId="0" topLeftCell="A1">
      <selection activeCell="T2" sqref="T2"/>
    </sheetView>
  </sheetViews>
  <sheetFormatPr defaultColWidth="8.421875" defaultRowHeight="12.75"/>
  <cols>
    <col min="1" max="1" width="35.421875" style="59" customWidth="1"/>
    <col min="2" max="2" width="9.8515625" style="0" customWidth="1"/>
    <col min="3" max="3" width="0.9921875" style="0" customWidth="1"/>
    <col min="4" max="4" width="8.7109375" style="0" customWidth="1"/>
    <col min="5" max="5" width="1.57421875" style="0" customWidth="1"/>
    <col min="6" max="6" width="9.140625" style="0" customWidth="1"/>
    <col min="7" max="7" width="0.9921875" style="0" customWidth="1"/>
    <col min="8" max="8" width="8.57421875" style="0" customWidth="1"/>
    <col min="9" max="9" width="0.9921875" style="0" customWidth="1"/>
    <col min="10" max="10" width="9.140625" style="0" customWidth="1"/>
    <col min="11" max="11" width="0.85546875" style="0" customWidth="1"/>
    <col min="12" max="12" width="7.140625" style="0" customWidth="1"/>
    <col min="13" max="13" width="0.9921875" style="0" customWidth="1"/>
    <col min="14" max="14" width="7.140625" style="0" customWidth="1"/>
    <col min="15" max="15" width="0.9921875" style="0" customWidth="1"/>
    <col min="16" max="16" width="7.140625" style="0" customWidth="1"/>
    <col min="17" max="17" width="2.00390625" style="0" customWidth="1"/>
    <col min="18" max="19" width="8.421875" style="0" customWidth="1"/>
    <col min="20" max="20" width="11.8515625" style="0" customWidth="1"/>
  </cols>
  <sheetData>
    <row r="1" spans="1:16" ht="15.75" customHeight="1">
      <c r="A1" s="384" t="s">
        <v>0</v>
      </c>
      <c r="B1" s="384"/>
      <c r="C1" s="1"/>
      <c r="D1" s="2"/>
      <c r="G1" s="3"/>
      <c r="H1" s="4" t="s">
        <v>1</v>
      </c>
      <c r="I1" s="5"/>
      <c r="J1" s="6"/>
      <c r="K1" s="6"/>
      <c r="L1" s="6"/>
      <c r="M1" s="6"/>
      <c r="N1" s="6"/>
      <c r="O1" s="6"/>
      <c r="P1" s="6"/>
    </row>
    <row r="2" spans="1:20" ht="15" customHeight="1">
      <c r="A2" s="7"/>
      <c r="B2" s="8"/>
      <c r="C2" s="8"/>
      <c r="D2" s="8"/>
      <c r="E2" s="8"/>
      <c r="G2" s="9"/>
      <c r="H2" s="385" t="s">
        <v>2</v>
      </c>
      <c r="I2" s="386"/>
      <c r="J2" s="386"/>
      <c r="K2" s="386"/>
      <c r="L2" s="386"/>
      <c r="M2" s="386"/>
      <c r="N2" s="386"/>
      <c r="O2" s="386"/>
      <c r="P2" s="386"/>
      <c r="T2" s="483" t="s">
        <v>454</v>
      </c>
    </row>
    <row r="3" spans="1:16" ht="15" customHeight="1">
      <c r="A3" s="7"/>
      <c r="B3" s="8"/>
      <c r="C3" s="8"/>
      <c r="D3" s="8"/>
      <c r="E3" s="8"/>
      <c r="G3" s="9"/>
      <c r="H3" s="386"/>
      <c r="I3" s="386"/>
      <c r="J3" s="386"/>
      <c r="K3" s="386"/>
      <c r="L3" s="386"/>
      <c r="M3" s="386"/>
      <c r="N3" s="386"/>
      <c r="O3" s="386"/>
      <c r="P3" s="386"/>
    </row>
    <row r="4" spans="1:16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54" ht="15" customHeight="1" thickBot="1">
      <c r="A5" s="12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spans="1:254" ht="23.25" customHeight="1" thickBot="1">
      <c r="A6" s="383"/>
      <c r="B6" s="387" t="s">
        <v>3</v>
      </c>
      <c r="C6" s="387"/>
      <c r="D6" s="387"/>
      <c r="E6" s="388"/>
      <c r="F6" s="390" t="s">
        <v>4</v>
      </c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54" ht="15" customHeight="1">
      <c r="A7" s="383"/>
      <c r="B7" s="16"/>
      <c r="C7" s="16"/>
      <c r="D7" s="16"/>
      <c r="E7" s="389"/>
      <c r="F7" s="388" t="s">
        <v>5</v>
      </c>
      <c r="G7" s="388"/>
      <c r="H7" s="388"/>
      <c r="I7" s="388"/>
      <c r="J7" s="388"/>
      <c r="K7" s="391"/>
      <c r="L7" s="391" t="s">
        <v>6</v>
      </c>
      <c r="M7" s="391"/>
      <c r="N7" s="391"/>
      <c r="O7" s="391"/>
      <c r="P7" s="39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254" ht="13.5" customHeight="1">
      <c r="A8" s="383"/>
      <c r="B8" s="18"/>
      <c r="C8" s="18"/>
      <c r="D8" s="18"/>
      <c r="E8" s="389"/>
      <c r="F8" s="381"/>
      <c r="G8" s="381"/>
      <c r="H8" s="382"/>
      <c r="I8" s="382"/>
      <c r="J8" s="382"/>
      <c r="K8" s="389"/>
      <c r="L8" s="381" t="s">
        <v>7</v>
      </c>
      <c r="M8" s="381"/>
      <c r="N8" s="381"/>
      <c r="O8" s="381"/>
      <c r="P8" s="38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</row>
    <row r="9" spans="1:254" ht="15" customHeight="1">
      <c r="A9" s="383"/>
      <c r="B9" s="19">
        <v>2010</v>
      </c>
      <c r="C9" s="20"/>
      <c r="D9" s="19">
        <v>2011</v>
      </c>
      <c r="E9" s="389"/>
      <c r="F9" s="19">
        <v>2009</v>
      </c>
      <c r="G9" s="20"/>
      <c r="H9" s="19">
        <v>2010</v>
      </c>
      <c r="I9" s="20"/>
      <c r="J9" s="19">
        <v>2011</v>
      </c>
      <c r="K9" s="389"/>
      <c r="L9" s="19">
        <v>2009</v>
      </c>
      <c r="M9" s="20"/>
      <c r="N9" s="19">
        <v>2010</v>
      </c>
      <c r="O9" s="20"/>
      <c r="P9" s="19">
        <v>2011</v>
      </c>
      <c r="Q9" s="21"/>
      <c r="R9" s="21"/>
      <c r="S9" s="21"/>
      <c r="T9" s="21"/>
      <c r="U9" s="21"/>
      <c r="V9" s="21"/>
      <c r="W9" s="21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</row>
    <row r="10" spans="1:254" ht="15" customHeight="1">
      <c r="A10" s="12"/>
      <c r="B10" s="22"/>
      <c r="C10" s="22"/>
      <c r="D10" s="22"/>
      <c r="E10" s="389"/>
      <c r="F10" s="22"/>
      <c r="G10" s="22"/>
      <c r="H10" s="22"/>
      <c r="I10" s="22"/>
      <c r="J10" s="22"/>
      <c r="K10" s="389"/>
      <c r="L10" s="22"/>
      <c r="M10" s="22"/>
      <c r="N10" s="22"/>
      <c r="O10" s="22"/>
      <c r="P10" s="22"/>
      <c r="Q10" s="21"/>
      <c r="R10" s="21"/>
      <c r="S10" s="21"/>
      <c r="T10" s="21"/>
      <c r="U10" s="21"/>
      <c r="V10" s="21"/>
      <c r="W10" s="21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</row>
    <row r="11" spans="1:254" ht="15" customHeight="1">
      <c r="A11" s="23" t="s">
        <v>8</v>
      </c>
      <c r="B11" s="24">
        <f>+B13+B27</f>
        <v>493093</v>
      </c>
      <c r="C11" s="25"/>
      <c r="D11" s="24">
        <f>+D13+D27</f>
        <v>481516</v>
      </c>
      <c r="E11" s="389"/>
      <c r="F11" s="24">
        <f>+F13+F27</f>
        <v>76108</v>
      </c>
      <c r="G11" s="25"/>
      <c r="H11" s="24">
        <f>+H13+H27</f>
        <v>-80149</v>
      </c>
      <c r="I11" s="25"/>
      <c r="J11" s="24">
        <f>+J13+J27</f>
        <v>-11577</v>
      </c>
      <c r="K11" s="389"/>
      <c r="L11" s="26">
        <v>15.309353212614708</v>
      </c>
      <c r="M11" s="27"/>
      <c r="N11" s="26">
        <v>-13.98170406215874</v>
      </c>
      <c r="O11" s="27"/>
      <c r="P11" s="26">
        <f>(J11*100/B11)</f>
        <v>-2.347832964572606</v>
      </c>
      <c r="Q11" s="21"/>
      <c r="R11" s="21"/>
      <c r="S11" s="21"/>
      <c r="T11" s="21"/>
      <c r="U11" s="21"/>
      <c r="V11" s="21"/>
      <c r="W11" s="2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1:254" ht="15" customHeight="1">
      <c r="A12" s="12"/>
      <c r="B12" s="22"/>
      <c r="C12" s="22"/>
      <c r="D12" s="22"/>
      <c r="E12" s="389"/>
      <c r="F12" s="22"/>
      <c r="G12" s="22"/>
      <c r="H12" s="22"/>
      <c r="I12" s="22"/>
      <c r="J12" s="22"/>
      <c r="K12" s="389"/>
      <c r="L12" s="22"/>
      <c r="M12" s="22"/>
      <c r="N12" s="22"/>
      <c r="O12" s="22"/>
      <c r="P12" s="22"/>
      <c r="Q12" s="21"/>
      <c r="R12" s="21"/>
      <c r="S12" s="21"/>
      <c r="T12" s="21"/>
      <c r="U12" s="21"/>
      <c r="V12" s="21"/>
      <c r="W12" s="21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</row>
    <row r="13" spans="1:254" ht="36" customHeight="1">
      <c r="A13" s="28" t="s">
        <v>9</v>
      </c>
      <c r="B13" s="29">
        <f>+B15+B20+B25</f>
        <v>459802</v>
      </c>
      <c r="C13" s="30"/>
      <c r="D13" s="29">
        <f>+D15+D20+D25</f>
        <v>448823</v>
      </c>
      <c r="E13" s="389"/>
      <c r="F13" s="29">
        <f>+F15+F20+F25</f>
        <v>70345</v>
      </c>
      <c r="G13" s="22">
        <v>537382</v>
      </c>
      <c r="H13" s="29">
        <f>+H15+H20+H25</f>
        <v>-77580</v>
      </c>
      <c r="I13" s="31">
        <f>(D13-C13)</f>
        <v>448823</v>
      </c>
      <c r="J13" s="29">
        <f>+J15+J20+J25</f>
        <v>-10979</v>
      </c>
      <c r="K13" s="389"/>
      <c r="L13" s="32">
        <v>15.061975817761763</v>
      </c>
      <c r="M13" s="33"/>
      <c r="N13" s="32">
        <v>-14.436657722067356</v>
      </c>
      <c r="O13" s="33"/>
      <c r="P13" s="32">
        <f>(J13*100/B13)</f>
        <v>-2.3877669083649047</v>
      </c>
      <c r="Q13" s="21"/>
      <c r="R13" s="21"/>
      <c r="S13" s="21"/>
      <c r="T13" s="21"/>
      <c r="U13" s="21"/>
      <c r="V13" s="21"/>
      <c r="W13" s="21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</row>
    <row r="14" spans="1:254" ht="9" customHeight="1">
      <c r="A14" s="12"/>
      <c r="B14" s="35"/>
      <c r="C14" s="35"/>
      <c r="D14" s="36"/>
      <c r="E14" s="389"/>
      <c r="F14" s="35"/>
      <c r="G14" s="35"/>
      <c r="H14" s="35"/>
      <c r="I14" s="35"/>
      <c r="J14" s="35"/>
      <c r="K14" s="389"/>
      <c r="L14" s="37"/>
      <c r="M14" s="35"/>
      <c r="N14" s="35"/>
      <c r="O14" s="35"/>
      <c r="P14" s="37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pans="1:254" ht="15.75" customHeight="1">
      <c r="A15" s="13" t="s">
        <v>10</v>
      </c>
      <c r="B15" s="30">
        <v>458479</v>
      </c>
      <c r="C15" s="30"/>
      <c r="D15" s="30">
        <v>447321</v>
      </c>
      <c r="E15" s="389"/>
      <c r="F15" s="30">
        <v>69790</v>
      </c>
      <c r="G15" s="30"/>
      <c r="H15" s="30">
        <v>-77715</v>
      </c>
      <c r="I15" s="30"/>
      <c r="J15" s="30">
        <f aca="true" t="shared" si="0" ref="J15:J24">(D15-B15)</f>
        <v>-11158</v>
      </c>
      <c r="K15" s="389"/>
      <c r="L15" s="38">
        <v>14.963422269105754</v>
      </c>
      <c r="M15" s="38"/>
      <c r="N15" s="33">
        <v>-14.493821266183508</v>
      </c>
      <c r="O15" s="38"/>
      <c r="P15" s="39">
        <f>J15*100/B15</f>
        <v>-2.433699253400919</v>
      </c>
      <c r="Q15" s="40"/>
      <c r="R15" s="41"/>
      <c r="S15" s="42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</row>
    <row r="16" spans="1:254" ht="15.75" customHeight="1">
      <c r="A16" s="12" t="s">
        <v>11</v>
      </c>
      <c r="B16" s="43">
        <v>56044</v>
      </c>
      <c r="C16" s="43"/>
      <c r="D16" s="43">
        <v>52383</v>
      </c>
      <c r="E16" s="389"/>
      <c r="F16" s="44">
        <v>4335</v>
      </c>
      <c r="G16" s="43"/>
      <c r="H16" s="43">
        <v>-15675</v>
      </c>
      <c r="I16" s="43"/>
      <c r="J16" s="43">
        <f t="shared" si="0"/>
        <v>-3661</v>
      </c>
      <c r="K16" s="389"/>
      <c r="L16" s="45">
        <v>6.433277929478808</v>
      </c>
      <c r="M16" s="45"/>
      <c r="N16" s="45">
        <v>-21.856132963370932</v>
      </c>
      <c r="O16" s="45"/>
      <c r="P16" s="45">
        <f>J16*100/B16</f>
        <v>-6.532367425594176</v>
      </c>
      <c r="Q16" s="41"/>
      <c r="R16" s="41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</row>
    <row r="17" spans="1:254" ht="15.75" customHeight="1">
      <c r="A17" s="12" t="s">
        <v>12</v>
      </c>
      <c r="B17" s="43">
        <v>135265</v>
      </c>
      <c r="C17" s="43"/>
      <c r="D17" s="43">
        <v>145080</v>
      </c>
      <c r="E17" s="389"/>
      <c r="F17" s="44">
        <v>14426</v>
      </c>
      <c r="G17" s="43"/>
      <c r="H17" s="43">
        <v>-14830</v>
      </c>
      <c r="I17" s="43"/>
      <c r="J17" s="43">
        <f t="shared" si="0"/>
        <v>9815</v>
      </c>
      <c r="K17" s="389"/>
      <c r="L17" s="45">
        <v>10.633232352269125</v>
      </c>
      <c r="M17" s="45"/>
      <c r="N17" s="45">
        <v>-9.880409074252974</v>
      </c>
      <c r="O17" s="45"/>
      <c r="P17" s="45">
        <f>J17*100/B17</f>
        <v>7.2561268620855355</v>
      </c>
      <c r="Q17" s="41"/>
      <c r="R17" s="41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</row>
    <row r="18" spans="1:254" ht="15.75" customHeight="1">
      <c r="A18" s="12" t="s">
        <v>13</v>
      </c>
      <c r="B18" s="43">
        <v>229101</v>
      </c>
      <c r="C18" s="43"/>
      <c r="D18" s="43">
        <v>216006</v>
      </c>
      <c r="E18" s="389"/>
      <c r="F18" s="44">
        <v>43781</v>
      </c>
      <c r="G18" s="43"/>
      <c r="H18" s="43">
        <v>-20742</v>
      </c>
      <c r="I18" s="43"/>
      <c r="J18" s="43">
        <f t="shared" si="0"/>
        <v>-13095</v>
      </c>
      <c r="K18" s="389"/>
      <c r="L18" s="45">
        <v>21.24651803826033</v>
      </c>
      <c r="M18" s="45"/>
      <c r="N18" s="45">
        <v>-8.302013664581358</v>
      </c>
      <c r="O18" s="45"/>
      <c r="P18" s="45">
        <f>J18*100/B18</f>
        <v>-5.7158196603244855</v>
      </c>
      <c r="Q18" s="41"/>
      <c r="R18" s="41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</row>
    <row r="19" spans="1:254" ht="15.75" customHeight="1">
      <c r="A19" s="12" t="s">
        <v>14</v>
      </c>
      <c r="B19" s="43">
        <v>38069</v>
      </c>
      <c r="C19" s="43"/>
      <c r="D19" s="43">
        <v>33852</v>
      </c>
      <c r="E19" s="389"/>
      <c r="F19" s="44">
        <v>7248</v>
      </c>
      <c r="G19" s="43"/>
      <c r="H19" s="43">
        <v>-26468</v>
      </c>
      <c r="I19" s="43"/>
      <c r="J19" s="43">
        <f t="shared" si="0"/>
        <v>-4217</v>
      </c>
      <c r="K19" s="389"/>
      <c r="L19" s="45">
        <v>12.651643421948368</v>
      </c>
      <c r="M19" s="45"/>
      <c r="N19" s="45">
        <v>-41.01213257511195</v>
      </c>
      <c r="O19" s="45"/>
      <c r="P19" s="45">
        <f>J19*100/B19</f>
        <v>-11.077254459008643</v>
      </c>
      <c r="Q19" s="41"/>
      <c r="R19" s="4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</row>
    <row r="20" spans="1:254" ht="15.75" customHeight="1">
      <c r="A20" s="13" t="s">
        <v>15</v>
      </c>
      <c r="B20" s="30">
        <v>1275</v>
      </c>
      <c r="C20" s="30"/>
      <c r="D20" s="30">
        <v>1448</v>
      </c>
      <c r="E20" s="389"/>
      <c r="F20" s="30">
        <v>563</v>
      </c>
      <c r="G20" s="30"/>
      <c r="H20" s="30">
        <v>178</v>
      </c>
      <c r="I20" s="30"/>
      <c r="J20" s="30">
        <f t="shared" si="0"/>
        <v>173</v>
      </c>
      <c r="K20" s="389"/>
      <c r="L20" s="38">
        <v>105.4307116104869</v>
      </c>
      <c r="M20" s="38"/>
      <c r="N20" s="33">
        <v>16.226071103008206</v>
      </c>
      <c r="O20" s="38"/>
      <c r="P20" s="39">
        <f aca="true" t="shared" si="1" ref="P20:P25">J20*100/B20</f>
        <v>13.568627450980392</v>
      </c>
      <c r="Q20" s="40"/>
      <c r="R20" s="40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</row>
    <row r="21" spans="1:254" ht="15.75" customHeight="1">
      <c r="A21" s="12" t="s">
        <v>16</v>
      </c>
      <c r="B21" s="43">
        <v>103</v>
      </c>
      <c r="C21" s="43"/>
      <c r="D21" s="43">
        <v>87</v>
      </c>
      <c r="E21" s="389"/>
      <c r="F21" s="43">
        <v>27</v>
      </c>
      <c r="G21" s="43"/>
      <c r="H21" s="43">
        <v>40</v>
      </c>
      <c r="I21" s="43"/>
      <c r="J21" s="43">
        <f t="shared" si="0"/>
        <v>-16</v>
      </c>
      <c r="K21" s="389"/>
      <c r="L21" s="45">
        <v>75</v>
      </c>
      <c r="M21" s="45"/>
      <c r="N21" s="45">
        <v>63.492063492063494</v>
      </c>
      <c r="O21" s="45"/>
      <c r="P21" s="45">
        <f t="shared" si="1"/>
        <v>-15.533980582524272</v>
      </c>
      <c r="Q21" s="41"/>
      <c r="R21" s="4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</row>
    <row r="22" spans="1:254" ht="15.75" customHeight="1">
      <c r="A22" s="12" t="s">
        <v>17</v>
      </c>
      <c r="B22" s="43">
        <v>479</v>
      </c>
      <c r="C22" s="43"/>
      <c r="D22" s="43">
        <v>483</v>
      </c>
      <c r="E22" s="389"/>
      <c r="F22" s="43">
        <v>78</v>
      </c>
      <c r="G22" s="43"/>
      <c r="H22" s="43">
        <v>48</v>
      </c>
      <c r="I22" s="43"/>
      <c r="J22" s="43">
        <f t="shared" si="0"/>
        <v>4</v>
      </c>
      <c r="K22" s="389"/>
      <c r="L22" s="45">
        <v>22.096317280453256</v>
      </c>
      <c r="M22" s="45"/>
      <c r="N22" s="45">
        <v>11.136890951276103</v>
      </c>
      <c r="O22" s="45"/>
      <c r="P22" s="45">
        <f t="shared" si="1"/>
        <v>0.8350730688935282</v>
      </c>
      <c r="Q22" s="41"/>
      <c r="R22" s="41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</row>
    <row r="23" spans="1:254" ht="15.75" customHeight="1">
      <c r="A23" s="12" t="s">
        <v>18</v>
      </c>
      <c r="B23" s="43">
        <v>434</v>
      </c>
      <c r="C23" s="43"/>
      <c r="D23" s="43">
        <v>546</v>
      </c>
      <c r="E23" s="389"/>
      <c r="F23" s="43">
        <v>268</v>
      </c>
      <c r="G23" s="43"/>
      <c r="H23" s="43">
        <v>56</v>
      </c>
      <c r="I23" s="43"/>
      <c r="J23" s="43">
        <f t="shared" si="0"/>
        <v>112</v>
      </c>
      <c r="K23" s="389"/>
      <c r="L23" s="45">
        <v>243.63636363636363</v>
      </c>
      <c r="M23" s="45"/>
      <c r="N23" s="45">
        <v>14.814814814814815</v>
      </c>
      <c r="O23" s="45"/>
      <c r="P23" s="45">
        <f t="shared" si="1"/>
        <v>25.806451612903224</v>
      </c>
      <c r="Q23" s="41"/>
      <c r="R23" s="41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</row>
    <row r="24" spans="1:254" ht="15.75" customHeight="1">
      <c r="A24" s="12" t="s">
        <v>19</v>
      </c>
      <c r="B24" s="43">
        <v>259</v>
      </c>
      <c r="C24" s="43"/>
      <c r="D24" s="43">
        <v>332</v>
      </c>
      <c r="E24" s="389"/>
      <c r="F24" s="43">
        <v>190</v>
      </c>
      <c r="G24" s="43"/>
      <c r="H24" s="43">
        <v>34</v>
      </c>
      <c r="I24" s="43"/>
      <c r="J24" s="43">
        <f t="shared" si="0"/>
        <v>73</v>
      </c>
      <c r="K24" s="389"/>
      <c r="L24" s="45">
        <v>542.8571428571429</v>
      </c>
      <c r="M24" s="45"/>
      <c r="N24" s="45">
        <v>15.11111111111111</v>
      </c>
      <c r="O24" s="45"/>
      <c r="P24" s="45">
        <f t="shared" si="1"/>
        <v>28.185328185328185</v>
      </c>
      <c r="Q24" s="41"/>
      <c r="R24" s="41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</row>
    <row r="25" spans="1:254" ht="15.75" customHeight="1">
      <c r="A25" s="13" t="s">
        <v>20</v>
      </c>
      <c r="B25" s="30">
        <v>48</v>
      </c>
      <c r="C25" s="30"/>
      <c r="D25" s="30">
        <v>54</v>
      </c>
      <c r="E25" s="389"/>
      <c r="F25" s="30">
        <v>-8</v>
      </c>
      <c r="G25" s="30"/>
      <c r="H25" s="30">
        <v>-43</v>
      </c>
      <c r="I25" s="30"/>
      <c r="J25" s="30">
        <v>6</v>
      </c>
      <c r="K25" s="389"/>
      <c r="L25" s="38">
        <v>-8.080808080808081</v>
      </c>
      <c r="M25" s="38"/>
      <c r="N25" s="33">
        <v>-47.252747252747255</v>
      </c>
      <c r="O25" s="38"/>
      <c r="P25" s="39">
        <f t="shared" si="1"/>
        <v>12.5</v>
      </c>
      <c r="Q25" s="40"/>
      <c r="R25" s="40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pans="1:254" ht="9" customHeight="1">
      <c r="A26" s="12"/>
      <c r="B26" s="43"/>
      <c r="C26" s="43"/>
      <c r="D26" s="43"/>
      <c r="E26" s="389"/>
      <c r="F26" s="43"/>
      <c r="G26" s="43"/>
      <c r="H26" s="43"/>
      <c r="I26" s="43"/>
      <c r="J26" s="30"/>
      <c r="K26" s="389"/>
      <c r="L26" s="45"/>
      <c r="M26" s="45"/>
      <c r="N26" s="45"/>
      <c r="O26" s="45"/>
      <c r="P26" s="39"/>
      <c r="Q26" s="41"/>
      <c r="R26" s="4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</row>
    <row r="27" spans="1:254" ht="36" customHeight="1">
      <c r="A27" s="46" t="s">
        <v>21</v>
      </c>
      <c r="B27" s="29">
        <v>33291</v>
      </c>
      <c r="C27" s="43"/>
      <c r="D27" s="29">
        <v>32693</v>
      </c>
      <c r="E27" s="389"/>
      <c r="F27" s="29">
        <v>5763</v>
      </c>
      <c r="G27" s="43"/>
      <c r="H27" s="29">
        <v>-2569</v>
      </c>
      <c r="I27" s="43"/>
      <c r="J27" s="29">
        <f>D27-B27</f>
        <v>-598</v>
      </c>
      <c r="K27" s="389"/>
      <c r="L27" s="32">
        <v>19.148087849287304</v>
      </c>
      <c r="M27" s="45"/>
      <c r="N27" s="32">
        <v>-7.1639709983268265</v>
      </c>
      <c r="O27" s="45"/>
      <c r="P27" s="32">
        <f>(J27*100/B27)</f>
        <v>-1.796281277222072</v>
      </c>
      <c r="Q27" s="41"/>
      <c r="R27" s="4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</row>
    <row r="28" spans="1:254" ht="9" customHeight="1">
      <c r="A28" s="12"/>
      <c r="B28" s="11"/>
      <c r="C28" s="11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</row>
    <row r="29" spans="1:254" ht="17.25" customHeight="1">
      <c r="A29" s="23" t="s">
        <v>10</v>
      </c>
      <c r="B29" s="47">
        <v>27845</v>
      </c>
      <c r="C29" s="47"/>
      <c r="D29" s="48">
        <v>27164</v>
      </c>
      <c r="E29" s="47"/>
      <c r="F29" s="31">
        <v>5397</v>
      </c>
      <c r="G29" s="48"/>
      <c r="H29" s="31">
        <v>-2897</v>
      </c>
      <c r="I29" s="49"/>
      <c r="J29" s="31">
        <f>D29-B29</f>
        <v>-681</v>
      </c>
      <c r="K29" s="49"/>
      <c r="L29" s="33">
        <v>21.29414085618465</v>
      </c>
      <c r="M29" s="49"/>
      <c r="N29" s="33">
        <v>-9.42358987704118</v>
      </c>
      <c r="O29" s="49"/>
      <c r="P29" s="33">
        <f>J29*100/B29</f>
        <v>-2.445681450888849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</row>
    <row r="30" spans="1:254" ht="15.75" customHeight="1">
      <c r="A30" s="23" t="s">
        <v>22</v>
      </c>
      <c r="B30" s="31">
        <v>5446</v>
      </c>
      <c r="C30" s="50"/>
      <c r="D30" s="31">
        <v>5529</v>
      </c>
      <c r="E30" s="51"/>
      <c r="F30" s="52">
        <v>366</v>
      </c>
      <c r="G30" s="52"/>
      <c r="H30" s="52">
        <v>328</v>
      </c>
      <c r="I30" s="52"/>
      <c r="J30" s="52">
        <f>D30-B30</f>
        <v>83</v>
      </c>
      <c r="K30" s="11"/>
      <c r="L30" s="53">
        <v>7.702020202020202</v>
      </c>
      <c r="M30" s="53"/>
      <c r="N30" s="33">
        <v>6.408753419304416</v>
      </c>
      <c r="O30" s="39"/>
      <c r="P30" s="33">
        <f>J30*100/B30</f>
        <v>1.524054351817848</v>
      </c>
      <c r="Q30" s="54"/>
      <c r="R30" s="5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</row>
    <row r="31" spans="1:254" ht="15.75" customHeight="1">
      <c r="A31" s="12" t="s">
        <v>16</v>
      </c>
      <c r="B31" s="51">
        <v>1768</v>
      </c>
      <c r="C31" s="51"/>
      <c r="D31" s="55">
        <v>1803</v>
      </c>
      <c r="E31" s="51"/>
      <c r="F31" s="44">
        <v>-39</v>
      </c>
      <c r="G31" s="51"/>
      <c r="H31" s="51">
        <v>86</v>
      </c>
      <c r="I31" s="11"/>
      <c r="J31" s="44">
        <f>D31-B31</f>
        <v>35</v>
      </c>
      <c r="K31" s="11"/>
      <c r="L31" s="56">
        <v>-2.266124346310285</v>
      </c>
      <c r="M31" s="57"/>
      <c r="N31" s="56">
        <v>5.112960760998811</v>
      </c>
      <c r="O31" s="58"/>
      <c r="P31" s="56">
        <f>J31*100/B31</f>
        <v>1.9796380090497738</v>
      </c>
      <c r="Q31" s="35"/>
      <c r="R31" s="3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</row>
    <row r="32" spans="1:254" ht="15.75" customHeight="1">
      <c r="A32" s="12" t="s">
        <v>17</v>
      </c>
      <c r="B32" s="51">
        <v>2555</v>
      </c>
      <c r="C32" s="51"/>
      <c r="D32" s="55">
        <v>2649</v>
      </c>
      <c r="E32" s="51"/>
      <c r="F32" s="44">
        <v>335</v>
      </c>
      <c r="G32" s="51"/>
      <c r="H32" s="51">
        <v>138</v>
      </c>
      <c r="I32" s="11"/>
      <c r="J32" s="44">
        <f>D32-B32</f>
        <v>94</v>
      </c>
      <c r="K32" s="11"/>
      <c r="L32" s="56">
        <v>16.090297790585975</v>
      </c>
      <c r="M32" s="57"/>
      <c r="N32" s="56">
        <v>5.709557302441042</v>
      </c>
      <c r="O32" s="58"/>
      <c r="P32" s="56">
        <f>J32*100/B32</f>
        <v>3.679060665362035</v>
      </c>
      <c r="Q32" s="35"/>
      <c r="R32" s="3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</row>
    <row r="33" spans="1:254" ht="15.75" customHeight="1">
      <c r="A33" s="12" t="s">
        <v>436</v>
      </c>
      <c r="B33" s="51">
        <v>1123</v>
      </c>
      <c r="C33" s="51"/>
      <c r="D33" s="55">
        <v>1077</v>
      </c>
      <c r="E33" s="51"/>
      <c r="F33" s="44">
        <v>70</v>
      </c>
      <c r="G33" s="51"/>
      <c r="H33" s="51">
        <v>104</v>
      </c>
      <c r="I33" s="11"/>
      <c r="J33" s="44">
        <f>D33-B33</f>
        <v>-46</v>
      </c>
      <c r="K33" s="11"/>
      <c r="L33" s="56">
        <f>F33*100/949</f>
        <v>7.376185458377239</v>
      </c>
      <c r="M33" s="57"/>
      <c r="N33" s="56">
        <f>H33*100/1019</f>
        <v>10.206084396467125</v>
      </c>
      <c r="O33" s="58"/>
      <c r="P33" s="56">
        <f>J33*100/B33</f>
        <v>-4.096170970614426</v>
      </c>
      <c r="Q33" s="35"/>
      <c r="R33" s="3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</row>
    <row r="34" spans="1:254" ht="15.75" customHeight="1">
      <c r="A34" s="12"/>
      <c r="B34" s="51"/>
      <c r="C34" s="51"/>
      <c r="D34" s="55"/>
      <c r="E34" s="51"/>
      <c r="F34" s="44"/>
      <c r="G34" s="51"/>
      <c r="H34" s="51"/>
      <c r="I34" s="11"/>
      <c r="J34" s="44"/>
      <c r="K34" s="11"/>
      <c r="L34" s="56"/>
      <c r="M34" s="57"/>
      <c r="N34" s="56"/>
      <c r="O34" s="58"/>
      <c r="P34" s="56"/>
      <c r="Q34" s="35"/>
      <c r="R34" s="3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</row>
    <row r="35" spans="17:254" ht="15.75" customHeight="1"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</row>
    <row r="36" spans="1:254" ht="15.75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</row>
    <row r="37" spans="1:254" ht="15.75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</row>
    <row r="38" spans="1:254" ht="15.75" customHeight="1">
      <c r="A38" s="383" t="s">
        <v>23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41"/>
      <c r="R38" s="41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</row>
    <row r="39" spans="1:254" ht="15.75" customHeight="1">
      <c r="A39" s="383" t="s">
        <v>437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41"/>
      <c r="R39" s="41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</row>
    <row r="40" spans="1:254" ht="15.75" customHeight="1">
      <c r="A40" s="12"/>
      <c r="B40" s="41"/>
      <c r="C40" s="41"/>
      <c r="D40" s="41"/>
      <c r="E40" s="14"/>
      <c r="F40" s="41"/>
      <c r="G40" s="41"/>
      <c r="H40" s="41"/>
      <c r="I40" s="41"/>
      <c r="J40" s="41"/>
      <c r="K40" s="14"/>
      <c r="L40" s="60"/>
      <c r="M40" s="60"/>
      <c r="N40" s="60"/>
      <c r="O40" s="60"/>
      <c r="P40" s="60"/>
      <c r="Q40" s="41"/>
      <c r="R40" s="41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</row>
    <row r="41" spans="1:254" ht="15.75" customHeight="1">
      <c r="A41" s="12"/>
      <c r="B41" s="41"/>
      <c r="C41" s="41"/>
      <c r="D41" s="41"/>
      <c r="E41" s="14"/>
      <c r="F41" s="41"/>
      <c r="G41" s="41"/>
      <c r="H41" s="41"/>
      <c r="I41" s="41"/>
      <c r="J41" s="41"/>
      <c r="K41" s="14"/>
      <c r="L41" s="60"/>
      <c r="M41" s="60"/>
      <c r="N41" s="60"/>
      <c r="O41" s="60"/>
      <c r="P41" s="60"/>
      <c r="Q41" s="41"/>
      <c r="R41" s="41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</row>
    <row r="42" spans="1:254" ht="15.75" customHeight="1">
      <c r="A42" s="12"/>
      <c r="B42" s="41"/>
      <c r="C42" s="41"/>
      <c r="D42" s="41"/>
      <c r="E42" s="14"/>
      <c r="F42" s="41"/>
      <c r="G42" s="41"/>
      <c r="H42" s="41"/>
      <c r="I42" s="41"/>
      <c r="J42" s="41"/>
      <c r="K42" s="14"/>
      <c r="L42" s="60"/>
      <c r="M42" s="60"/>
      <c r="N42" s="60"/>
      <c r="O42" s="60"/>
      <c r="P42" s="60"/>
      <c r="Q42" s="41"/>
      <c r="R42" s="41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</row>
    <row r="43" spans="1:254" ht="15.75" customHeight="1">
      <c r="A43" s="12"/>
      <c r="B43" s="41"/>
      <c r="C43" s="41"/>
      <c r="D43" s="41"/>
      <c r="E43" s="14"/>
      <c r="F43" s="41"/>
      <c r="G43" s="41"/>
      <c r="H43" s="41"/>
      <c r="I43" s="41"/>
      <c r="J43" s="41"/>
      <c r="K43" s="14"/>
      <c r="L43" s="60"/>
      <c r="M43" s="60"/>
      <c r="N43" s="60"/>
      <c r="O43" s="60"/>
      <c r="P43" s="60"/>
      <c r="Q43" s="41"/>
      <c r="R43" s="41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</row>
    <row r="44" spans="1:254" ht="15.75" customHeight="1">
      <c r="A44" s="12"/>
      <c r="B44" s="41"/>
      <c r="C44" s="41"/>
      <c r="D44" s="41"/>
      <c r="E44" s="14"/>
      <c r="F44" s="41"/>
      <c r="G44" s="41"/>
      <c r="H44" s="41"/>
      <c r="I44" s="41"/>
      <c r="J44" s="41"/>
      <c r="K44" s="14"/>
      <c r="L44" s="41"/>
      <c r="M44" s="41"/>
      <c r="N44" s="41"/>
      <c r="O44" s="41"/>
      <c r="P44" s="41"/>
      <c r="Q44" s="41"/>
      <c r="R44" s="41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</row>
    <row r="45" spans="1:254" ht="15.75" customHeight="1">
      <c r="A45" s="13"/>
      <c r="B45" s="40"/>
      <c r="C45" s="40"/>
      <c r="D45" s="40"/>
      <c r="E45" s="21"/>
      <c r="F45" s="40"/>
      <c r="G45" s="40"/>
      <c r="H45" s="40"/>
      <c r="I45" s="40"/>
      <c r="J45" s="40"/>
      <c r="K45" s="21"/>
      <c r="L45" s="40"/>
      <c r="M45" s="40"/>
      <c r="N45" s="40"/>
      <c r="O45" s="40"/>
      <c r="P45" s="40"/>
      <c r="Q45" s="41"/>
      <c r="R45" s="41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</row>
    <row r="46" spans="1:254" ht="15.75" customHeight="1">
      <c r="A46" s="12"/>
      <c r="B46" s="41"/>
      <c r="C46" s="41"/>
      <c r="D46" s="41"/>
      <c r="E46" s="14"/>
      <c r="F46" s="41"/>
      <c r="G46" s="41"/>
      <c r="H46" s="41"/>
      <c r="I46" s="41"/>
      <c r="J46" s="41"/>
      <c r="K46" s="14"/>
      <c r="L46" s="41"/>
      <c r="M46" s="41"/>
      <c r="N46" s="41"/>
      <c r="O46" s="41"/>
      <c r="P46" s="41"/>
      <c r="Q46" s="41"/>
      <c r="R46" s="41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ht="15.75" customHeight="1">
      <c r="A47" s="61"/>
      <c r="B47" s="41"/>
      <c r="C47" s="41"/>
      <c r="D47" s="41"/>
      <c r="E47" s="14"/>
      <c r="F47" s="41"/>
      <c r="G47" s="41"/>
      <c r="H47" s="41"/>
      <c r="I47" s="41"/>
      <c r="J47" s="41"/>
      <c r="K47" s="14"/>
      <c r="L47" s="41"/>
      <c r="M47" s="41"/>
      <c r="N47" s="41"/>
      <c r="O47" s="41"/>
      <c r="P47" s="41"/>
      <c r="Q47" s="41"/>
      <c r="R47" s="41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</row>
    <row r="48" spans="1:254" ht="15.75" customHeight="1">
      <c r="A48" s="61"/>
      <c r="B48" s="41"/>
      <c r="C48" s="41"/>
      <c r="D48" s="41"/>
      <c r="E48" s="14"/>
      <c r="F48" s="41"/>
      <c r="G48" s="41"/>
      <c r="H48" s="41"/>
      <c r="I48" s="41"/>
      <c r="J48" s="41"/>
      <c r="K48" s="14"/>
      <c r="L48" s="41"/>
      <c r="M48" s="41"/>
      <c r="N48" s="41"/>
      <c r="O48" s="41"/>
      <c r="P48" s="41"/>
      <c r="Q48" s="41"/>
      <c r="R48" s="41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</row>
    <row r="49" spans="1:254" ht="15.75" customHeight="1">
      <c r="A49" s="61"/>
      <c r="B49" s="41"/>
      <c r="C49" s="41"/>
      <c r="D49" s="41"/>
      <c r="E49" s="14"/>
      <c r="F49" s="41"/>
      <c r="G49" s="41"/>
      <c r="H49" s="41"/>
      <c r="I49" s="41"/>
      <c r="J49" s="41"/>
      <c r="K49" s="14"/>
      <c r="L49" s="41"/>
      <c r="M49" s="41"/>
      <c r="N49" s="41"/>
      <c r="O49" s="41"/>
      <c r="P49" s="41"/>
      <c r="Q49" s="41"/>
      <c r="R49" s="4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</row>
    <row r="50" spans="1:254" ht="15.75" customHeight="1">
      <c r="A50" s="61"/>
      <c r="B50" s="40" t="s">
        <v>24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</row>
    <row r="51" spans="1:254" ht="15.75" customHeight="1">
      <c r="A51" s="61"/>
      <c r="B51" s="40" t="s">
        <v>24</v>
      </c>
      <c r="C51" s="40"/>
      <c r="D51" s="41"/>
      <c r="E51" s="40"/>
      <c r="F51" s="40"/>
      <c r="G51" s="40"/>
      <c r="H51" s="41"/>
      <c r="I51" s="41"/>
      <c r="J51" s="40"/>
      <c r="K51" s="40"/>
      <c r="L51" s="41"/>
      <c r="M51" s="41"/>
      <c r="N51" s="40"/>
      <c r="O51" s="40"/>
      <c r="P51" s="41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</row>
    <row r="52" spans="1:254" ht="15.75" customHeight="1">
      <c r="A52" s="61"/>
      <c r="B52" s="40" t="s">
        <v>24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</row>
    <row r="53" spans="1:254" ht="15.75" customHeight="1">
      <c r="A53" s="61"/>
      <c r="B53" s="40" t="s">
        <v>24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</row>
    <row r="54" spans="1:20" ht="15.75" customHeight="1">
      <c r="A54" s="61"/>
      <c r="B54" s="40" t="s">
        <v>24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62"/>
      <c r="R54" s="62"/>
      <c r="S54" s="62"/>
      <c r="T54" s="62"/>
    </row>
    <row r="55" spans="1:20" ht="15.75" customHeight="1">
      <c r="A55" s="61"/>
      <c r="B55" s="40" t="s">
        <v>24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62"/>
      <c r="R55" s="62"/>
      <c r="S55" s="62"/>
      <c r="T55" s="62"/>
    </row>
    <row r="56" spans="1:20" ht="15.75" customHeight="1">
      <c r="A56" s="61"/>
      <c r="B56" s="40" t="s">
        <v>24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62"/>
      <c r="R56" s="62"/>
      <c r="S56" s="62"/>
      <c r="T56" s="62"/>
    </row>
    <row r="57" spans="1:16" ht="15.75" customHeight="1">
      <c r="A57" s="61"/>
      <c r="B57" s="40" t="s">
        <v>24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ht="15.75" customHeight="1">
      <c r="A58" s="61"/>
      <c r="B58" s="40" t="s">
        <v>24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ht="15.75" customHeight="1">
      <c r="A59" s="61"/>
      <c r="B59" s="40" t="s">
        <v>24</v>
      </c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ht="15.75" customHeight="1">
      <c r="A60" s="61"/>
      <c r="B60" s="40" t="s">
        <v>24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ht="15.75" customHeight="1">
      <c r="A61" s="61"/>
      <c r="B61" s="40" t="s">
        <v>24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ht="15.75" customHeight="1">
      <c r="A62" s="61"/>
      <c r="B62" s="40" t="s">
        <v>24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ht="15.75" customHeight="1">
      <c r="A63" s="61"/>
      <c r="B63" s="40" t="s">
        <v>24</v>
      </c>
      <c r="C63" s="40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</row>
    <row r="64" spans="1:16" ht="15.75" customHeight="1">
      <c r="A64" s="61"/>
      <c r="B64" s="40" t="s">
        <v>24</v>
      </c>
      <c r="C64" s="40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  <row r="65" spans="1:16" ht="15.75" customHeight="1">
      <c r="A65" s="61"/>
      <c r="B65" s="40" t="s">
        <v>24</v>
      </c>
      <c r="C65" s="40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</row>
    <row r="66" spans="1:16" ht="15.75" customHeight="1">
      <c r="A66" s="61"/>
      <c r="B66" s="40" t="s">
        <v>24</v>
      </c>
      <c r="C66" s="40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pans="1:16" ht="15.75" customHeight="1">
      <c r="A67" s="61"/>
      <c r="B67" s="40" t="s">
        <v>24</v>
      </c>
      <c r="C67" s="40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</row>
    <row r="68" spans="1:16" ht="15.75" customHeight="1">
      <c r="A68" s="64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</row>
    <row r="69" spans="1:16" ht="15.75" customHeight="1">
      <c r="A69" s="64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</row>
    <row r="70" spans="1:16" ht="15.75" customHeight="1">
      <c r="A70" s="64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</row>
    <row r="71" spans="1:16" ht="15.75" customHeight="1">
      <c r="A71" s="6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5.75" customHeight="1">
      <c r="A72" s="6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5.75" customHeight="1">
      <c r="A73" s="6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5.75" customHeight="1">
      <c r="A74" s="6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5.75" customHeight="1">
      <c r="A75" s="6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5.75" customHeight="1">
      <c r="A76" s="6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5.75" customHeight="1">
      <c r="A77" s="61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5.75" customHeight="1">
      <c r="A78" s="6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5.75" customHeight="1">
      <c r="A79" s="61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5.75" customHeight="1">
      <c r="A80" s="61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5.75" customHeight="1">
      <c r="A81" s="6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5.75" customHeight="1">
      <c r="A82" s="6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5.75" customHeight="1">
      <c r="A83" s="6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5.75" customHeight="1">
      <c r="A84" s="6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5.75" customHeight="1">
      <c r="A85" s="6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5.75" customHeight="1">
      <c r="A86" s="6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5.75" customHeight="1">
      <c r="A87" s="6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5.75" customHeight="1">
      <c r="A88" s="6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5.75" customHeight="1">
      <c r="A89" s="6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5.75" customHeight="1">
      <c r="A90" s="6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5.75" customHeight="1">
      <c r="A91" s="6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5.75" customHeight="1">
      <c r="A92" s="6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5.75" customHeight="1">
      <c r="A93" s="6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5.75" customHeight="1">
      <c r="A94" s="6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5.75" customHeight="1">
      <c r="A95" s="6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5.75" customHeight="1">
      <c r="A96" s="6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5.75" customHeight="1">
      <c r="A97" s="6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5.75" customHeight="1">
      <c r="A98" s="6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5.75" customHeight="1">
      <c r="A99" s="6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sheetProtection/>
  <mergeCells count="13">
    <mergeCell ref="F7:J7"/>
    <mergeCell ref="K7:K27"/>
    <mergeCell ref="L7:P7"/>
    <mergeCell ref="F8:J8"/>
    <mergeCell ref="L8:P8"/>
    <mergeCell ref="A38:P38"/>
    <mergeCell ref="A39:P39"/>
    <mergeCell ref="A1:B1"/>
    <mergeCell ref="H2:P3"/>
    <mergeCell ref="A6:A9"/>
    <mergeCell ref="B6:D6"/>
    <mergeCell ref="E6:E27"/>
    <mergeCell ref="F6:P6"/>
  </mergeCells>
  <hyperlinks>
    <hyperlink ref="T2" location="Inicio!A1" display="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93"/>
  <sheetViews>
    <sheetView zoomScalePageLayoutView="0" workbookViewId="0" topLeftCell="A1">
      <selection activeCell="T2" sqref="T2"/>
    </sheetView>
  </sheetViews>
  <sheetFormatPr defaultColWidth="8.421875" defaultRowHeight="12.75"/>
  <cols>
    <col min="1" max="1" width="1.57421875" style="36" customWidth="1"/>
    <col min="2" max="2" width="33.00390625" style="83" customWidth="1"/>
    <col min="3" max="3" width="11.00390625" style="36" customWidth="1"/>
    <col min="4" max="4" width="1.1484375" style="36" customWidth="1"/>
    <col min="5" max="5" width="11.00390625" style="36" customWidth="1"/>
    <col min="6" max="6" width="1.57421875" style="36" customWidth="1"/>
    <col min="7" max="7" width="8.421875" style="36" customWidth="1"/>
    <col min="8" max="8" width="1.1484375" style="36" customWidth="1"/>
    <col min="9" max="9" width="9.7109375" style="36" customWidth="1"/>
    <col min="10" max="10" width="1.1484375" style="36" customWidth="1"/>
    <col min="11" max="11" width="9.421875" style="36" customWidth="1"/>
    <col min="12" max="12" width="1.57421875" style="36" customWidth="1"/>
    <col min="13" max="13" width="6.7109375" style="36" customWidth="1"/>
    <col min="14" max="14" width="0.9921875" style="36" customWidth="1"/>
    <col min="15" max="15" width="6.7109375" style="36" customWidth="1"/>
    <col min="16" max="16" width="1.1484375" style="36" customWidth="1"/>
    <col min="17" max="17" width="6.7109375" style="36" customWidth="1"/>
    <col min="18" max="18" width="2.7109375" style="36" customWidth="1"/>
    <col min="19" max="16384" width="8.421875" style="36" customWidth="1"/>
  </cols>
  <sheetData>
    <row r="1" spans="1:17" ht="15" customHeight="1">
      <c r="A1" s="384" t="s">
        <v>0</v>
      </c>
      <c r="B1" s="384"/>
      <c r="C1" s="384"/>
      <c r="D1" s="1"/>
      <c r="E1" s="65"/>
      <c r="F1" s="65"/>
      <c r="H1" s="2"/>
      <c r="I1" s="2" t="s">
        <v>25</v>
      </c>
      <c r="K1" s="6"/>
      <c r="L1" s="6"/>
      <c r="M1" s="6"/>
      <c r="N1" s="6"/>
      <c r="O1" s="6"/>
      <c r="P1" s="6"/>
      <c r="Q1" s="6"/>
    </row>
    <row r="2" spans="2:20" ht="15" customHeight="1">
      <c r="B2" s="67"/>
      <c r="C2" s="68"/>
      <c r="D2" s="68"/>
      <c r="E2" s="68"/>
      <c r="F2" s="68"/>
      <c r="H2" s="2"/>
      <c r="I2" s="396" t="s">
        <v>26</v>
      </c>
      <c r="J2" s="397"/>
      <c r="K2" s="397"/>
      <c r="L2" s="397"/>
      <c r="M2" s="397"/>
      <c r="N2" s="397"/>
      <c r="O2" s="397"/>
      <c r="P2" s="397"/>
      <c r="Q2" s="397"/>
      <c r="T2" s="483" t="s">
        <v>454</v>
      </c>
    </row>
    <row r="3" spans="2:17" ht="15" customHeight="1">
      <c r="B3" s="67"/>
      <c r="C3" s="68"/>
      <c r="D3" s="68"/>
      <c r="E3" s="68"/>
      <c r="F3" s="68"/>
      <c r="H3" s="2"/>
      <c r="I3" s="397"/>
      <c r="J3" s="397"/>
      <c r="K3" s="397"/>
      <c r="L3" s="397"/>
      <c r="M3" s="397"/>
      <c r="N3" s="397"/>
      <c r="O3" s="397"/>
      <c r="P3" s="397"/>
      <c r="Q3" s="397"/>
    </row>
    <row r="4" spans="2:17" ht="15" customHeight="1">
      <c r="B4" s="70"/>
      <c r="C4" s="17"/>
      <c r="D4" s="17"/>
      <c r="E4" s="17"/>
      <c r="F4" s="17"/>
      <c r="H4" s="2"/>
      <c r="I4" s="397"/>
      <c r="J4" s="397"/>
      <c r="K4" s="397"/>
      <c r="L4" s="397"/>
      <c r="M4" s="397"/>
      <c r="N4" s="397"/>
      <c r="O4" s="397"/>
      <c r="P4" s="397"/>
      <c r="Q4" s="397"/>
    </row>
    <row r="5" spans="2:17" ht="15" customHeight="1">
      <c r="B5" s="70"/>
      <c r="C5" s="17"/>
      <c r="D5" s="17"/>
      <c r="E5" s="17"/>
      <c r="F5" s="17"/>
      <c r="H5" s="2"/>
      <c r="I5" s="397"/>
      <c r="J5" s="397"/>
      <c r="K5" s="397"/>
      <c r="L5" s="397"/>
      <c r="M5" s="397"/>
      <c r="N5" s="397"/>
      <c r="O5" s="397"/>
      <c r="P5" s="397"/>
      <c r="Q5" s="397"/>
    </row>
    <row r="6" spans="2:255" ht="15" customHeight="1" thickBot="1">
      <c r="B6" s="7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ht="23.25" customHeight="1" thickBot="1">
      <c r="A7" s="389"/>
      <c r="B7" s="389"/>
      <c r="C7" s="398" t="s">
        <v>3</v>
      </c>
      <c r="D7" s="398"/>
      <c r="E7" s="398"/>
      <c r="F7" s="388"/>
      <c r="G7" s="399" t="s">
        <v>4</v>
      </c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</row>
    <row r="8" spans="1:255" ht="15" customHeight="1">
      <c r="A8" s="389"/>
      <c r="B8" s="389"/>
      <c r="C8" s="71"/>
      <c r="D8" s="71"/>
      <c r="E8" s="71"/>
      <c r="F8" s="389"/>
      <c r="G8" s="388" t="s">
        <v>5</v>
      </c>
      <c r="H8" s="388"/>
      <c r="I8" s="388"/>
      <c r="J8" s="388"/>
      <c r="K8" s="388"/>
      <c r="L8" s="391"/>
      <c r="M8" s="391" t="s">
        <v>6</v>
      </c>
      <c r="N8" s="391"/>
      <c r="O8" s="391"/>
      <c r="P8" s="391"/>
      <c r="Q8" s="391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</row>
    <row r="9" spans="1:255" ht="15" customHeight="1">
      <c r="A9" s="389"/>
      <c r="B9" s="389"/>
      <c r="C9" s="72"/>
      <c r="D9" s="72"/>
      <c r="E9" s="72"/>
      <c r="F9" s="389"/>
      <c r="G9" s="381"/>
      <c r="H9" s="400"/>
      <c r="I9" s="381"/>
      <c r="J9" s="381"/>
      <c r="K9" s="381"/>
      <c r="L9" s="389"/>
      <c r="M9" s="381" t="s">
        <v>7</v>
      </c>
      <c r="N9" s="381"/>
      <c r="O9" s="381"/>
      <c r="P9" s="381"/>
      <c r="Q9" s="381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</row>
    <row r="10" spans="1:255" ht="15" customHeight="1">
      <c r="A10" s="389"/>
      <c r="B10" s="389"/>
      <c r="C10" s="19">
        <v>2010</v>
      </c>
      <c r="D10" s="20"/>
      <c r="E10" s="19">
        <v>2011</v>
      </c>
      <c r="F10" s="389"/>
      <c r="G10" s="19">
        <v>2009</v>
      </c>
      <c r="H10" s="20"/>
      <c r="I10" s="19">
        <v>2010</v>
      </c>
      <c r="J10" s="20"/>
      <c r="K10" s="19">
        <v>2011</v>
      </c>
      <c r="L10" s="389"/>
      <c r="M10" s="19">
        <v>2009</v>
      </c>
      <c r="N10" s="20"/>
      <c r="O10" s="19">
        <v>2010</v>
      </c>
      <c r="P10" s="20"/>
      <c r="Q10" s="19">
        <v>2011</v>
      </c>
      <c r="R10" s="73"/>
      <c r="S10" s="73"/>
      <c r="T10" s="73"/>
      <c r="U10" s="73"/>
      <c r="V10" s="73"/>
      <c r="W10" s="73"/>
      <c r="X10" s="73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15" customHeight="1">
      <c r="A11" s="389"/>
      <c r="B11" s="393"/>
      <c r="C11" s="35"/>
      <c r="D11" s="35"/>
      <c r="E11" s="35"/>
      <c r="F11" s="389"/>
      <c r="G11" s="35"/>
      <c r="H11" s="35"/>
      <c r="I11" s="35"/>
      <c r="J11" s="35"/>
      <c r="K11" s="35"/>
      <c r="L11" s="389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15" customHeight="1">
      <c r="A12" s="394" t="s">
        <v>8</v>
      </c>
      <c r="B12" s="394"/>
      <c r="C12" s="75">
        <v>458479</v>
      </c>
      <c r="D12" s="75"/>
      <c r="E12" s="75">
        <v>447321</v>
      </c>
      <c r="F12" s="389"/>
      <c r="G12" s="30">
        <v>69790</v>
      </c>
      <c r="H12" s="30"/>
      <c r="I12" s="30">
        <v>-77715</v>
      </c>
      <c r="J12" s="30"/>
      <c r="K12" s="30">
        <v>-11158</v>
      </c>
      <c r="L12" s="389"/>
      <c r="M12" s="76">
        <v>14.963422269105754</v>
      </c>
      <c r="N12" s="76"/>
      <c r="O12" s="76">
        <v>-14.493821266183508</v>
      </c>
      <c r="P12" s="76"/>
      <c r="Q12" s="76">
        <v>-2.433699253400919</v>
      </c>
      <c r="R12" s="7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15" customHeight="1">
      <c r="A13" s="392" t="s">
        <v>27</v>
      </c>
      <c r="B13" s="392"/>
      <c r="C13" s="43">
        <v>56044</v>
      </c>
      <c r="D13" s="43"/>
      <c r="E13" s="43">
        <v>52383</v>
      </c>
      <c r="F13" s="389"/>
      <c r="G13" s="43">
        <v>4335</v>
      </c>
      <c r="H13" s="43"/>
      <c r="I13" s="43">
        <v>-15675</v>
      </c>
      <c r="J13" s="43"/>
      <c r="K13" s="43">
        <v>-3661</v>
      </c>
      <c r="L13" s="389"/>
      <c r="M13" s="79">
        <v>6.433277929478808</v>
      </c>
      <c r="N13" s="79"/>
      <c r="O13" s="79">
        <v>-21.856132963370932</v>
      </c>
      <c r="P13" s="79"/>
      <c r="Q13" s="79">
        <v>-6.532367425594176</v>
      </c>
      <c r="R13" s="54"/>
      <c r="S13" s="35"/>
      <c r="T13" s="30"/>
      <c r="U13" s="30"/>
      <c r="V13" s="30"/>
      <c r="W13" s="35"/>
      <c r="X13" s="80"/>
      <c r="Y13" s="79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15" customHeight="1">
      <c r="A14" s="17"/>
      <c r="B14" s="78" t="s">
        <v>28</v>
      </c>
      <c r="C14" s="81">
        <v>1411104.18</v>
      </c>
      <c r="D14" s="81"/>
      <c r="E14" s="81">
        <v>1220797.62</v>
      </c>
      <c r="F14" s="389"/>
      <c r="G14" s="81">
        <v>118659.82900000014</v>
      </c>
      <c r="H14" s="81"/>
      <c r="I14" s="81">
        <v>-558873.0860000001</v>
      </c>
      <c r="J14" s="81"/>
      <c r="K14" s="81">
        <v>-190306.56</v>
      </c>
      <c r="L14" s="389"/>
      <c r="M14" s="79">
        <v>6.409480439631388</v>
      </c>
      <c r="N14" s="79"/>
      <c r="O14" s="79">
        <v>-28.36951956987711</v>
      </c>
      <c r="P14" s="79"/>
      <c r="Q14" s="79">
        <v>-13.486357895984689</v>
      </c>
      <c r="R14" s="54"/>
      <c r="S14" s="35"/>
      <c r="T14" s="79"/>
      <c r="U14" s="79"/>
      <c r="V14" s="79"/>
      <c r="W14" s="35"/>
      <c r="X14" s="79"/>
      <c r="Y14" s="79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255" ht="15" customHeight="1">
      <c r="A15" s="17"/>
      <c r="B15" s="78" t="s">
        <v>29</v>
      </c>
      <c r="C15" s="81">
        <v>25178.50581685818</v>
      </c>
      <c r="D15" s="81"/>
      <c r="E15" s="81">
        <v>23305.225359372314</v>
      </c>
      <c r="F15" s="389"/>
      <c r="G15" s="81">
        <v>-6.142961824814847</v>
      </c>
      <c r="H15" s="81"/>
      <c r="I15" s="81">
        <v>-2289.491031954545</v>
      </c>
      <c r="J15" s="81"/>
      <c r="K15" s="81">
        <v>-1873.2804574858674</v>
      </c>
      <c r="L15" s="389"/>
      <c r="M15" s="79">
        <v>-0.0223590688085397</v>
      </c>
      <c r="N15" s="79"/>
      <c r="O15" s="79">
        <v>-8.335121940475632</v>
      </c>
      <c r="P15" s="79"/>
      <c r="Q15" s="79">
        <v>-7.43999850948907</v>
      </c>
      <c r="R15" s="54"/>
      <c r="S15" s="35"/>
      <c r="T15" s="79"/>
      <c r="U15" s="79"/>
      <c r="V15" s="79"/>
      <c r="W15" s="35"/>
      <c r="X15" s="79"/>
      <c r="Y15" s="79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</row>
    <row r="16" spans="1:255" ht="15" customHeight="1">
      <c r="A16" s="392" t="s">
        <v>30</v>
      </c>
      <c r="B16" s="392"/>
      <c r="C16" s="43">
        <v>135265</v>
      </c>
      <c r="D16" s="43"/>
      <c r="E16" s="43">
        <v>145080</v>
      </c>
      <c r="F16" s="389"/>
      <c r="G16" s="43">
        <v>14426</v>
      </c>
      <c r="H16" s="43"/>
      <c r="I16" s="43">
        <v>-14830</v>
      </c>
      <c r="J16" s="43"/>
      <c r="K16" s="43">
        <v>9815</v>
      </c>
      <c r="L16" s="389"/>
      <c r="M16" s="79">
        <v>10.633232352269125</v>
      </c>
      <c r="N16" s="79"/>
      <c r="O16" s="79">
        <v>-9.880409074252974</v>
      </c>
      <c r="P16" s="79"/>
      <c r="Q16" s="79">
        <v>7.2561268620855355</v>
      </c>
      <c r="R16" s="5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</row>
    <row r="17" spans="1:255" ht="15" customHeight="1">
      <c r="A17" s="392" t="s">
        <v>31</v>
      </c>
      <c r="B17" s="392"/>
      <c r="C17" s="43">
        <v>229101</v>
      </c>
      <c r="D17" s="43"/>
      <c r="E17" s="43">
        <v>216006</v>
      </c>
      <c r="F17" s="389"/>
      <c r="G17" s="43">
        <v>43781</v>
      </c>
      <c r="H17" s="43"/>
      <c r="I17" s="43">
        <v>-20742</v>
      </c>
      <c r="J17" s="43"/>
      <c r="K17" s="43">
        <v>-13095</v>
      </c>
      <c r="L17" s="389"/>
      <c r="M17" s="79">
        <v>21.24651803826033</v>
      </c>
      <c r="N17" s="79"/>
      <c r="O17" s="79">
        <v>-8.302013664581358</v>
      </c>
      <c r="P17" s="79"/>
      <c r="Q17" s="79">
        <v>-5.7158196603244855</v>
      </c>
      <c r="R17" s="5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</row>
    <row r="18" spans="1:255" ht="15" customHeight="1">
      <c r="A18" s="392" t="s">
        <v>32</v>
      </c>
      <c r="B18" s="392"/>
      <c r="C18" s="43">
        <v>38069</v>
      </c>
      <c r="D18" s="43"/>
      <c r="E18" s="43">
        <v>33852</v>
      </c>
      <c r="F18" s="389"/>
      <c r="G18" s="43">
        <v>7248</v>
      </c>
      <c r="H18" s="43"/>
      <c r="I18" s="43">
        <v>-26468</v>
      </c>
      <c r="J18" s="43"/>
      <c r="K18" s="43">
        <v>-4217</v>
      </c>
      <c r="L18" s="389"/>
      <c r="M18" s="79">
        <v>12.651643421948368</v>
      </c>
      <c r="N18" s="79"/>
      <c r="O18" s="79">
        <v>-41.01213257511195</v>
      </c>
      <c r="P18" s="79"/>
      <c r="Q18" s="79">
        <v>-11.077254459008643</v>
      </c>
      <c r="R18" s="5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</row>
    <row r="19" spans="1:255" ht="15" customHeight="1">
      <c r="A19" s="389"/>
      <c r="B19" s="393"/>
      <c r="C19" s="43"/>
      <c r="D19" s="43"/>
      <c r="E19" s="43"/>
      <c r="F19" s="389"/>
      <c r="G19" s="43"/>
      <c r="H19" s="43"/>
      <c r="I19" s="43"/>
      <c r="J19" s="43"/>
      <c r="K19" s="43"/>
      <c r="L19" s="389"/>
      <c r="M19" s="79"/>
      <c r="N19" s="79"/>
      <c r="O19" s="79"/>
      <c r="P19" s="79"/>
      <c r="Q19" s="79"/>
      <c r="R19" s="5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15" customHeight="1">
      <c r="A20" s="394" t="s">
        <v>33</v>
      </c>
      <c r="B20" s="394"/>
      <c r="C20" s="30">
        <v>147501</v>
      </c>
      <c r="D20" s="30"/>
      <c r="E20" s="30">
        <v>146904</v>
      </c>
      <c r="F20" s="389"/>
      <c r="G20" s="30">
        <v>32747</v>
      </c>
      <c r="H20" s="30"/>
      <c r="I20" s="30">
        <v>-44991</v>
      </c>
      <c r="J20" s="30"/>
      <c r="K20" s="30">
        <v>-597</v>
      </c>
      <c r="L20" s="389"/>
      <c r="M20" s="76">
        <v>20.49954615167924</v>
      </c>
      <c r="N20" s="76"/>
      <c r="O20" s="76">
        <v>-23.37291939405274</v>
      </c>
      <c r="P20" s="76"/>
      <c r="Q20" s="76">
        <v>-0.4047430186913987</v>
      </c>
      <c r="R20" s="7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ht="15" customHeight="1">
      <c r="A21" s="392" t="s">
        <v>34</v>
      </c>
      <c r="B21" s="392"/>
      <c r="C21" s="43">
        <v>35381</v>
      </c>
      <c r="D21" s="43"/>
      <c r="E21" s="43">
        <v>31710</v>
      </c>
      <c r="F21" s="389"/>
      <c r="G21" s="43">
        <v>205</v>
      </c>
      <c r="H21" s="43"/>
      <c r="I21" s="43">
        <v>-12994</v>
      </c>
      <c r="J21" s="43"/>
      <c r="K21" s="43">
        <v>-3671</v>
      </c>
      <c r="L21" s="389"/>
      <c r="M21" s="79">
        <v>0.4255760847000208</v>
      </c>
      <c r="N21" s="79"/>
      <c r="O21" s="79">
        <v>-26.8609819121447</v>
      </c>
      <c r="P21" s="79"/>
      <c r="Q21" s="79">
        <v>-10.375625335632119</v>
      </c>
      <c r="R21" s="54"/>
      <c r="S21" s="35"/>
      <c r="T21" s="30"/>
      <c r="U21" s="30"/>
      <c r="V21" s="30"/>
      <c r="W21" s="35"/>
      <c r="X21" s="80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</row>
    <row r="22" spans="1:255" ht="15" customHeight="1">
      <c r="A22" s="17"/>
      <c r="B22" s="78" t="s">
        <v>28</v>
      </c>
      <c r="C22" s="81">
        <v>1205642.349</v>
      </c>
      <c r="D22" s="81"/>
      <c r="E22" s="81">
        <v>1011280.806</v>
      </c>
      <c r="F22" s="389"/>
      <c r="G22" s="81">
        <v>54580.0149999999</v>
      </c>
      <c r="H22" s="81"/>
      <c r="I22" s="81">
        <v>-606778.7320000001</v>
      </c>
      <c r="J22" s="81"/>
      <c r="K22" s="81">
        <v>-194361.54299999995</v>
      </c>
      <c r="L22" s="389"/>
      <c r="M22" s="79">
        <v>3.1049459507848303</v>
      </c>
      <c r="N22" s="79"/>
      <c r="O22" s="79">
        <v>-33.478905005078126</v>
      </c>
      <c r="P22" s="79"/>
      <c r="Q22" s="79">
        <v>-16.12099501657435</v>
      </c>
      <c r="R22" s="54"/>
      <c r="S22" s="35"/>
      <c r="T22" s="79"/>
      <c r="U22" s="79"/>
      <c r="V22" s="79"/>
      <c r="W22" s="35"/>
      <c r="X22" s="80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</row>
    <row r="23" spans="1:255" ht="15" customHeight="1">
      <c r="A23" s="17"/>
      <c r="B23" s="78" t="s">
        <v>29</v>
      </c>
      <c r="C23" s="81">
        <v>34075.98284389927</v>
      </c>
      <c r="D23" s="81"/>
      <c r="E23" s="81">
        <v>31891.542289498582</v>
      </c>
      <c r="F23" s="389"/>
      <c r="G23" s="81">
        <v>973.6240582132959</v>
      </c>
      <c r="H23" s="81"/>
      <c r="I23" s="81">
        <v>-3390.0860139818687</v>
      </c>
      <c r="J23" s="81"/>
      <c r="K23" s="81">
        <v>-2184.4405544006877</v>
      </c>
      <c r="L23" s="389"/>
      <c r="M23" s="79">
        <v>2.6680154304766064</v>
      </c>
      <c r="N23" s="79"/>
      <c r="O23" s="79">
        <v>-9.048416653589614</v>
      </c>
      <c r="P23" s="79"/>
      <c r="Q23" s="79">
        <v>-6.410499043879449</v>
      </c>
      <c r="R23" s="54"/>
      <c r="S23" s="35"/>
      <c r="T23" s="79"/>
      <c r="U23" s="79"/>
      <c r="V23" s="79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ht="15" customHeight="1">
      <c r="A24" s="392" t="s">
        <v>30</v>
      </c>
      <c r="B24" s="392"/>
      <c r="C24" s="43">
        <v>47694</v>
      </c>
      <c r="D24" s="43"/>
      <c r="E24" s="43">
        <v>52569</v>
      </c>
      <c r="F24" s="389"/>
      <c r="G24" s="43">
        <v>15640</v>
      </c>
      <c r="H24" s="43"/>
      <c r="I24" s="43">
        <v>-10774</v>
      </c>
      <c r="J24" s="43"/>
      <c r="K24" s="43">
        <v>4875</v>
      </c>
      <c r="L24" s="389"/>
      <c r="M24" s="79">
        <v>36.51816568599981</v>
      </c>
      <c r="N24" s="79"/>
      <c r="O24" s="79">
        <v>-18.42717383868099</v>
      </c>
      <c r="P24" s="79"/>
      <c r="Q24" s="79">
        <v>10.221411498301674</v>
      </c>
      <c r="R24" s="5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</row>
    <row r="25" spans="1:255" ht="15" customHeight="1">
      <c r="A25" s="392" t="s">
        <v>31</v>
      </c>
      <c r="B25" s="392"/>
      <c r="C25" s="43">
        <v>56052</v>
      </c>
      <c r="D25" s="43"/>
      <c r="E25" s="43">
        <v>54468</v>
      </c>
      <c r="F25" s="389"/>
      <c r="G25" s="43">
        <v>15810</v>
      </c>
      <c r="H25" s="43"/>
      <c r="I25" s="43">
        <v>-18145</v>
      </c>
      <c r="J25" s="43"/>
      <c r="K25" s="43">
        <v>-1584</v>
      </c>
      <c r="L25" s="389"/>
      <c r="M25" s="79">
        <v>27.07794543305873</v>
      </c>
      <c r="N25" s="79"/>
      <c r="O25" s="79">
        <v>-24.45516665094276</v>
      </c>
      <c r="P25" s="79"/>
      <c r="Q25" s="79">
        <v>-2.825947334617855</v>
      </c>
      <c r="R25" s="5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  <row r="26" spans="1:255" ht="15" customHeight="1">
      <c r="A26" s="392" t="s">
        <v>32</v>
      </c>
      <c r="B26" s="392"/>
      <c r="C26" s="43">
        <v>8374</v>
      </c>
      <c r="D26" s="43"/>
      <c r="E26" s="43">
        <v>8157</v>
      </c>
      <c r="F26" s="389"/>
      <c r="G26" s="43">
        <v>1092</v>
      </c>
      <c r="H26" s="43"/>
      <c r="I26" s="43">
        <v>-3078</v>
      </c>
      <c r="J26" s="43"/>
      <c r="K26" s="43">
        <v>-217</v>
      </c>
      <c r="L26" s="389"/>
      <c r="M26" s="79">
        <v>10.54054054054054</v>
      </c>
      <c r="N26" s="79"/>
      <c r="O26" s="79">
        <v>-26.877401327279077</v>
      </c>
      <c r="P26" s="79"/>
      <c r="Q26" s="79">
        <v>-2.591354191545259</v>
      </c>
      <c r="R26" s="5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</row>
    <row r="27" spans="1:255" ht="15" customHeight="1">
      <c r="A27" s="389"/>
      <c r="B27" s="393"/>
      <c r="C27" s="43"/>
      <c r="D27" s="43"/>
      <c r="E27" s="43"/>
      <c r="F27" s="389"/>
      <c r="G27" s="43"/>
      <c r="H27" s="43"/>
      <c r="I27" s="43"/>
      <c r="J27" s="43"/>
      <c r="K27" s="43"/>
      <c r="L27" s="389"/>
      <c r="M27" s="79"/>
      <c r="N27" s="79"/>
      <c r="O27" s="79"/>
      <c r="P27" s="79"/>
      <c r="Q27" s="79"/>
      <c r="R27" s="5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</row>
    <row r="28" spans="1:255" ht="15" customHeight="1">
      <c r="A28" s="394" t="s">
        <v>35</v>
      </c>
      <c r="B28" s="394"/>
      <c r="C28" s="30">
        <v>237089</v>
      </c>
      <c r="D28" s="30"/>
      <c r="E28" s="30">
        <v>233040</v>
      </c>
      <c r="F28" s="389"/>
      <c r="G28" s="30">
        <v>25556</v>
      </c>
      <c r="H28" s="30"/>
      <c r="I28" s="30">
        <v>-23200</v>
      </c>
      <c r="J28" s="30"/>
      <c r="K28" s="30">
        <v>-4049</v>
      </c>
      <c r="L28" s="389"/>
      <c r="M28" s="76">
        <v>10.88726340139648</v>
      </c>
      <c r="N28" s="76"/>
      <c r="O28" s="76">
        <v>-8.91316959226091</v>
      </c>
      <c r="P28" s="76"/>
      <c r="Q28" s="76">
        <v>-1.707797493768163</v>
      </c>
      <c r="R28" s="7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</row>
    <row r="29" spans="1:255" ht="15" customHeight="1">
      <c r="A29" s="392" t="s">
        <v>27</v>
      </c>
      <c r="B29" s="392"/>
      <c r="C29" s="43">
        <v>17150</v>
      </c>
      <c r="D29" s="43"/>
      <c r="E29" s="43">
        <v>17720</v>
      </c>
      <c r="F29" s="389"/>
      <c r="G29" s="43">
        <v>3563</v>
      </c>
      <c r="H29" s="43"/>
      <c r="I29" s="43">
        <v>-1760</v>
      </c>
      <c r="J29" s="43"/>
      <c r="K29" s="43">
        <v>570</v>
      </c>
      <c r="L29" s="389"/>
      <c r="M29" s="79">
        <v>23.216263764905193</v>
      </c>
      <c r="N29" s="79"/>
      <c r="O29" s="79">
        <v>-9.307244843997884</v>
      </c>
      <c r="P29" s="79"/>
      <c r="Q29" s="79">
        <v>3.323615160349854</v>
      </c>
      <c r="R29" s="54"/>
      <c r="S29" s="35"/>
      <c r="T29" s="30"/>
      <c r="U29" s="30"/>
      <c r="V29" s="30"/>
      <c r="W29" s="35"/>
      <c r="X29" s="80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</row>
    <row r="30" spans="1:255" ht="15" customHeight="1">
      <c r="A30" s="17"/>
      <c r="B30" s="78" t="s">
        <v>28</v>
      </c>
      <c r="C30" s="81">
        <v>181602.922</v>
      </c>
      <c r="D30" s="81"/>
      <c r="E30" s="81">
        <v>192654.691</v>
      </c>
      <c r="F30" s="389"/>
      <c r="G30" s="81">
        <v>56838.009000000005</v>
      </c>
      <c r="H30" s="81"/>
      <c r="I30" s="81">
        <v>75854.33799999999</v>
      </c>
      <c r="J30" s="81"/>
      <c r="K30" s="81">
        <v>11051.769</v>
      </c>
      <c r="L30" s="389"/>
      <c r="M30" s="79">
        <v>116.20801636455921</v>
      </c>
      <c r="N30" s="79"/>
      <c r="O30" s="79">
        <v>71.73083093008601</v>
      </c>
      <c r="P30" s="79"/>
      <c r="Q30" s="79">
        <v>6.085677960622241</v>
      </c>
      <c r="R30" s="54"/>
      <c r="S30" s="35"/>
      <c r="T30" s="79"/>
      <c r="U30" s="79"/>
      <c r="V30" s="79"/>
      <c r="W30" s="35"/>
      <c r="X30" s="80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</row>
    <row r="31" spans="1:255" ht="15" customHeight="1">
      <c r="A31" s="17"/>
      <c r="B31" s="78" t="s">
        <v>29</v>
      </c>
      <c r="C31" s="81">
        <v>10589.09166180758</v>
      </c>
      <c r="D31" s="81"/>
      <c r="E31" s="81">
        <v>10872.160891647856</v>
      </c>
      <c r="F31" s="389"/>
      <c r="G31" s="81">
        <v>2405.224796354745</v>
      </c>
      <c r="H31" s="81"/>
      <c r="I31" s="81">
        <v>4996.887325477596</v>
      </c>
      <c r="J31" s="81"/>
      <c r="K31" s="81">
        <v>283.0692298402755</v>
      </c>
      <c r="L31" s="389"/>
      <c r="M31" s="79">
        <v>75.47035574547279</v>
      </c>
      <c r="N31" s="79"/>
      <c r="O31" s="79">
        <v>89.35451970191991</v>
      </c>
      <c r="P31" s="79"/>
      <c r="Q31" s="79">
        <v>2.6732154077128367</v>
      </c>
      <c r="R31" s="54"/>
      <c r="S31" s="35"/>
      <c r="T31" s="79"/>
      <c r="U31" s="79"/>
      <c r="V31" s="79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</row>
    <row r="32" spans="1:255" ht="15" customHeight="1">
      <c r="A32" s="392" t="s">
        <v>30</v>
      </c>
      <c r="B32" s="392"/>
      <c r="C32" s="43">
        <v>59190</v>
      </c>
      <c r="D32" s="43"/>
      <c r="E32" s="43">
        <v>65660</v>
      </c>
      <c r="F32" s="389"/>
      <c r="G32" s="43">
        <v>-5419</v>
      </c>
      <c r="H32" s="43"/>
      <c r="I32" s="43">
        <v>-1082</v>
      </c>
      <c r="J32" s="43"/>
      <c r="K32" s="43">
        <v>6470</v>
      </c>
      <c r="L32" s="389"/>
      <c r="M32" s="79">
        <v>-8.249227443637636</v>
      </c>
      <c r="N32" s="79"/>
      <c r="O32" s="79">
        <v>-1.7951951154765065</v>
      </c>
      <c r="P32" s="79"/>
      <c r="Q32" s="79">
        <v>10.930900489947627</v>
      </c>
      <c r="R32" s="5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</row>
    <row r="33" spans="1:255" ht="15" customHeight="1">
      <c r="A33" s="392" t="s">
        <v>31</v>
      </c>
      <c r="B33" s="392"/>
      <c r="C33" s="43">
        <v>138465</v>
      </c>
      <c r="D33" s="43"/>
      <c r="E33" s="43">
        <v>130612</v>
      </c>
      <c r="F33" s="389"/>
      <c r="G33" s="43">
        <v>21491</v>
      </c>
      <c r="H33" s="43"/>
      <c r="I33" s="43">
        <v>-1720</v>
      </c>
      <c r="J33" s="43"/>
      <c r="K33" s="43">
        <v>-7853</v>
      </c>
      <c r="L33" s="389"/>
      <c r="M33" s="79">
        <v>18.106222723979307</v>
      </c>
      <c r="N33" s="79"/>
      <c r="O33" s="79">
        <v>-1.2269501016513893</v>
      </c>
      <c r="P33" s="79"/>
      <c r="Q33" s="79">
        <v>-5.671469324378002</v>
      </c>
      <c r="R33" s="5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</row>
    <row r="34" spans="1:255" ht="15" customHeight="1">
      <c r="A34" s="392" t="s">
        <v>32</v>
      </c>
      <c r="B34" s="392"/>
      <c r="C34" s="43">
        <v>22284</v>
      </c>
      <c r="D34" s="43"/>
      <c r="E34" s="43">
        <v>19048</v>
      </c>
      <c r="F34" s="389"/>
      <c r="G34" s="43">
        <v>5921</v>
      </c>
      <c r="H34" s="43"/>
      <c r="I34" s="43">
        <v>-18638</v>
      </c>
      <c r="J34" s="43"/>
      <c r="K34" s="43">
        <v>-3236</v>
      </c>
      <c r="L34" s="389"/>
      <c r="M34" s="79">
        <v>16.9166595240136</v>
      </c>
      <c r="N34" s="79"/>
      <c r="O34" s="79">
        <v>-45.54518351986707</v>
      </c>
      <c r="P34" s="79"/>
      <c r="Q34" s="79">
        <v>-14.521629868964279</v>
      </c>
      <c r="R34" s="5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</row>
    <row r="35" spans="1:255" ht="15" customHeight="1">
      <c r="A35" s="389"/>
      <c r="B35" s="393"/>
      <c r="C35" s="43"/>
      <c r="D35" s="43"/>
      <c r="E35" s="43"/>
      <c r="F35" s="389"/>
      <c r="G35" s="43"/>
      <c r="H35" s="43"/>
      <c r="I35" s="43"/>
      <c r="J35" s="43"/>
      <c r="K35" s="43"/>
      <c r="L35" s="389"/>
      <c r="M35" s="79"/>
      <c r="N35" s="79"/>
      <c r="O35" s="79"/>
      <c r="P35" s="79"/>
      <c r="Q35" s="79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</row>
    <row r="36" spans="1:255" ht="15" customHeight="1">
      <c r="A36" s="394" t="s">
        <v>36</v>
      </c>
      <c r="B36" s="394"/>
      <c r="C36" s="30">
        <v>13808</v>
      </c>
      <c r="D36" s="30"/>
      <c r="E36" s="30">
        <v>13571</v>
      </c>
      <c r="F36" s="389"/>
      <c r="G36" s="30">
        <v>1871</v>
      </c>
      <c r="H36" s="30"/>
      <c r="I36" s="30">
        <v>-946</v>
      </c>
      <c r="J36" s="30"/>
      <c r="K36" s="30">
        <v>-237</v>
      </c>
      <c r="L36" s="389"/>
      <c r="M36" s="76">
        <v>14.523014825739347</v>
      </c>
      <c r="N36" s="76"/>
      <c r="O36" s="76">
        <v>-6.411820523247933</v>
      </c>
      <c r="P36" s="76"/>
      <c r="Q36" s="33">
        <v>-1.716396292004635</v>
      </c>
      <c r="R36" s="7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</row>
    <row r="37" spans="1:255" ht="15" customHeight="1">
      <c r="A37" s="392" t="s">
        <v>27</v>
      </c>
      <c r="B37" s="392"/>
      <c r="C37" s="43">
        <v>970</v>
      </c>
      <c r="D37" s="43"/>
      <c r="E37" s="43">
        <v>914</v>
      </c>
      <c r="F37" s="389"/>
      <c r="G37" s="43">
        <v>43</v>
      </c>
      <c r="H37" s="43"/>
      <c r="I37" s="43">
        <v>-74</v>
      </c>
      <c r="J37" s="43"/>
      <c r="K37" s="43">
        <v>-56</v>
      </c>
      <c r="L37" s="389"/>
      <c r="M37" s="79">
        <v>4.2957042957042955</v>
      </c>
      <c r="N37" s="79"/>
      <c r="O37" s="79">
        <v>-7.088122605363985</v>
      </c>
      <c r="P37" s="79"/>
      <c r="Q37" s="79">
        <v>-5.77319587628866</v>
      </c>
      <c r="R37" s="54"/>
      <c r="S37" s="35"/>
      <c r="T37" s="30"/>
      <c r="U37" s="30"/>
      <c r="V37" s="30"/>
      <c r="W37" s="35"/>
      <c r="X37" s="80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</row>
    <row r="38" spans="1:255" ht="15" customHeight="1">
      <c r="A38" s="17"/>
      <c r="B38" s="78" t="s">
        <v>28</v>
      </c>
      <c r="C38" s="81">
        <v>363.628</v>
      </c>
      <c r="D38" s="81"/>
      <c r="E38" s="81">
        <v>97.52</v>
      </c>
      <c r="F38" s="389"/>
      <c r="G38" s="81">
        <v>1.19</v>
      </c>
      <c r="H38" s="81"/>
      <c r="I38" s="81">
        <v>-0.91</v>
      </c>
      <c r="J38" s="81"/>
      <c r="K38" s="81">
        <v>-266.108</v>
      </c>
      <c r="L38" s="389"/>
      <c r="M38" s="79">
        <v>1.5490152688647931</v>
      </c>
      <c r="N38" s="79"/>
      <c r="O38" s="79">
        <v>-0.07140155765244233</v>
      </c>
      <c r="P38" s="79"/>
      <c r="Q38" s="79">
        <v>-73.18138317181295</v>
      </c>
      <c r="R38" s="82"/>
      <c r="S38" s="35"/>
      <c r="T38" s="79"/>
      <c r="U38" s="79"/>
      <c r="V38" s="79"/>
      <c r="W38" s="35"/>
      <c r="X38" s="80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</row>
    <row r="39" spans="1:255" ht="15" customHeight="1">
      <c r="A39" s="17"/>
      <c r="B39" s="78" t="s">
        <v>29</v>
      </c>
      <c r="C39" s="81">
        <v>374.87422680412374</v>
      </c>
      <c r="D39" s="81"/>
      <c r="E39" s="81">
        <v>106.69584245076587</v>
      </c>
      <c r="F39" s="389"/>
      <c r="G39" s="81">
        <v>1144.0219454874627</v>
      </c>
      <c r="H39" s="81"/>
      <c r="I39" s="81">
        <v>-845.8939724295928</v>
      </c>
      <c r="J39" s="81"/>
      <c r="K39" s="81">
        <v>-268.17838435335784</v>
      </c>
      <c r="L39" s="389"/>
      <c r="M39" s="79" t="s">
        <v>37</v>
      </c>
      <c r="N39" s="79"/>
      <c r="O39" s="79">
        <v>-69.29194035039293</v>
      </c>
      <c r="P39" s="79"/>
      <c r="Q39" s="79">
        <v>-71.53822940553452</v>
      </c>
      <c r="R39" s="82"/>
      <c r="S39" s="35"/>
      <c r="T39" s="79"/>
      <c r="U39" s="79"/>
      <c r="V39" s="79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</row>
    <row r="40" spans="1:255" ht="15" customHeight="1">
      <c r="A40" s="392" t="s">
        <v>30</v>
      </c>
      <c r="B40" s="392"/>
      <c r="C40" s="43">
        <v>5920</v>
      </c>
      <c r="D40" s="43"/>
      <c r="E40" s="43">
        <v>5968</v>
      </c>
      <c r="F40" s="389"/>
      <c r="G40" s="43">
        <v>812</v>
      </c>
      <c r="H40" s="43"/>
      <c r="I40" s="43">
        <v>-676</v>
      </c>
      <c r="J40" s="43"/>
      <c r="K40" s="43">
        <v>48</v>
      </c>
      <c r="L40" s="389"/>
      <c r="M40" s="79">
        <v>14.038727524204702</v>
      </c>
      <c r="N40" s="79"/>
      <c r="O40" s="79">
        <v>-10.248635536688901</v>
      </c>
      <c r="P40" s="79"/>
      <c r="Q40" s="79">
        <v>0.8108108108108109</v>
      </c>
      <c r="R40" s="5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</row>
    <row r="41" spans="1:255" ht="15" customHeight="1">
      <c r="A41" s="392" t="s">
        <v>31</v>
      </c>
      <c r="B41" s="392"/>
      <c r="C41" s="43">
        <v>6036</v>
      </c>
      <c r="D41" s="43"/>
      <c r="E41" s="43">
        <v>5684</v>
      </c>
      <c r="F41" s="389"/>
      <c r="G41" s="43">
        <v>1009</v>
      </c>
      <c r="H41" s="43"/>
      <c r="I41" s="43">
        <v>-137</v>
      </c>
      <c r="J41" s="43"/>
      <c r="K41" s="43">
        <v>-352</v>
      </c>
      <c r="L41" s="389"/>
      <c r="M41" s="79">
        <v>19.539116963594115</v>
      </c>
      <c r="N41" s="79"/>
      <c r="O41" s="79">
        <v>-2.219342297100275</v>
      </c>
      <c r="P41" s="79"/>
      <c r="Q41" s="79">
        <v>-5.831676607024519</v>
      </c>
      <c r="R41" s="5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</row>
    <row r="42" spans="1:255" ht="15" customHeight="1">
      <c r="A42" s="392" t="s">
        <v>32</v>
      </c>
      <c r="B42" s="392"/>
      <c r="C42" s="43">
        <v>882</v>
      </c>
      <c r="D42" s="43"/>
      <c r="E42" s="43">
        <v>1005</v>
      </c>
      <c r="F42" s="389"/>
      <c r="G42" s="43">
        <v>7</v>
      </c>
      <c r="H42" s="43"/>
      <c r="I42" s="43">
        <v>-59</v>
      </c>
      <c r="J42" s="43"/>
      <c r="K42" s="43">
        <v>123</v>
      </c>
      <c r="L42" s="389"/>
      <c r="M42" s="79">
        <v>0.7494646680942184</v>
      </c>
      <c r="N42" s="79"/>
      <c r="O42" s="79">
        <v>-6.269925611052073</v>
      </c>
      <c r="P42" s="79"/>
      <c r="Q42" s="79">
        <v>13.945578231292517</v>
      </c>
      <c r="R42" s="5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</row>
    <row r="43" spans="1:255" ht="15" customHeight="1">
      <c r="A43" s="389"/>
      <c r="B43" s="393"/>
      <c r="C43" s="43"/>
      <c r="D43" s="43"/>
      <c r="E43" s="43"/>
      <c r="F43" s="389"/>
      <c r="G43" s="43"/>
      <c r="H43" s="43"/>
      <c r="I43" s="43"/>
      <c r="J43" s="43"/>
      <c r="K43" s="43"/>
      <c r="L43" s="389"/>
      <c r="M43" s="79"/>
      <c r="N43" s="79"/>
      <c r="O43" s="79"/>
      <c r="P43" s="79"/>
      <c r="Q43" s="79"/>
      <c r="R43" s="54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</row>
    <row r="44" spans="1:255" ht="15" customHeight="1">
      <c r="A44" s="394" t="s">
        <v>38</v>
      </c>
      <c r="B44" s="394"/>
      <c r="C44" s="30">
        <v>60081</v>
      </c>
      <c r="D44" s="30"/>
      <c r="E44" s="30">
        <v>53806</v>
      </c>
      <c r="F44" s="389"/>
      <c r="G44" s="30">
        <v>9616</v>
      </c>
      <c r="H44" s="30"/>
      <c r="I44" s="30">
        <v>-8578</v>
      </c>
      <c r="J44" s="30"/>
      <c r="K44" s="30">
        <v>-6275</v>
      </c>
      <c r="L44" s="389"/>
      <c r="M44" s="76">
        <v>16.286435309858916</v>
      </c>
      <c r="N44" s="76"/>
      <c r="O44" s="76">
        <v>-12.493627929331916</v>
      </c>
      <c r="P44" s="76"/>
      <c r="Q44" s="76">
        <v>-10.444233617949102</v>
      </c>
      <c r="R44" s="7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</row>
    <row r="45" spans="1:255" ht="15" customHeight="1">
      <c r="A45" s="392" t="s">
        <v>27</v>
      </c>
      <c r="B45" s="392"/>
      <c r="C45" s="43">
        <v>2543</v>
      </c>
      <c r="D45" s="43"/>
      <c r="E45" s="43">
        <v>2039</v>
      </c>
      <c r="F45" s="389"/>
      <c r="G45" s="43">
        <v>524</v>
      </c>
      <c r="H45" s="43"/>
      <c r="I45" s="43">
        <v>-847</v>
      </c>
      <c r="J45" s="43"/>
      <c r="K45" s="43">
        <v>-504</v>
      </c>
      <c r="L45" s="389"/>
      <c r="M45" s="79">
        <v>18.28332170272156</v>
      </c>
      <c r="N45" s="79"/>
      <c r="O45" s="79">
        <v>-24.985250737463126</v>
      </c>
      <c r="P45" s="79"/>
      <c r="Q45" s="79">
        <v>-19.819111285882816</v>
      </c>
      <c r="R45" s="54"/>
      <c r="S45" s="35"/>
      <c r="T45" s="30"/>
      <c r="U45" s="30"/>
      <c r="V45" s="30"/>
      <c r="W45" s="35"/>
      <c r="X45" s="80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</row>
    <row r="46" spans="1:255" ht="15" customHeight="1">
      <c r="A46" s="17"/>
      <c r="B46" s="78" t="s">
        <v>28</v>
      </c>
      <c r="C46" s="81">
        <v>23502.28</v>
      </c>
      <c r="D46" s="81"/>
      <c r="E46" s="81">
        <v>16764.602</v>
      </c>
      <c r="F46" s="389"/>
      <c r="G46" s="81">
        <v>6.04</v>
      </c>
      <c r="H46" s="81"/>
      <c r="I46" s="81">
        <v>-27.03</v>
      </c>
      <c r="J46" s="81"/>
      <c r="K46" s="81">
        <v>-6737.678</v>
      </c>
      <c r="L46" s="389"/>
      <c r="M46" s="79">
        <v>0.013576398519084652</v>
      </c>
      <c r="N46" s="79"/>
      <c r="O46" s="79">
        <v>-0.0534896738412223</v>
      </c>
      <c r="P46" s="79"/>
      <c r="Q46" s="79">
        <v>-28.668188788492014</v>
      </c>
      <c r="R46" s="82"/>
      <c r="S46" s="35"/>
      <c r="T46" s="79"/>
      <c r="U46" s="79"/>
      <c r="V46" s="79"/>
      <c r="W46" s="35"/>
      <c r="X46" s="80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</row>
    <row r="47" spans="1:255" ht="15" customHeight="1">
      <c r="A47" s="17"/>
      <c r="B47" s="78" t="s">
        <v>29</v>
      </c>
      <c r="C47" s="81">
        <v>9241.950452221785</v>
      </c>
      <c r="D47" s="81"/>
      <c r="E47" s="81">
        <v>8221.972535556644</v>
      </c>
      <c r="F47" s="389"/>
      <c r="G47" s="81">
        <v>-0.6177728098940474</v>
      </c>
      <c r="H47" s="81"/>
      <c r="I47" s="81">
        <v>-5.664550846386112</v>
      </c>
      <c r="J47" s="81"/>
      <c r="K47" s="81">
        <v>-1019.9779166651406</v>
      </c>
      <c r="L47" s="389"/>
      <c r="M47" s="79">
        <v>-0.003979720891176242</v>
      </c>
      <c r="N47" s="79"/>
      <c r="O47" s="79">
        <v>-0.03800047994119207</v>
      </c>
      <c r="P47" s="79"/>
      <c r="Q47" s="79">
        <v>-11.036392392905935</v>
      </c>
      <c r="R47" s="82"/>
      <c r="S47" s="35"/>
      <c r="T47" s="79"/>
      <c r="U47" s="79"/>
      <c r="V47" s="79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</row>
    <row r="48" spans="1:255" ht="15" customHeight="1">
      <c r="A48" s="392" t="s">
        <v>30</v>
      </c>
      <c r="B48" s="392"/>
      <c r="C48" s="43">
        <v>22461</v>
      </c>
      <c r="D48" s="43"/>
      <c r="E48" s="43">
        <v>20883</v>
      </c>
      <c r="F48" s="389"/>
      <c r="G48" s="43">
        <v>3393</v>
      </c>
      <c r="H48" s="43"/>
      <c r="I48" s="43">
        <v>-2298</v>
      </c>
      <c r="J48" s="43"/>
      <c r="K48" s="43">
        <v>-1578</v>
      </c>
      <c r="L48" s="389"/>
      <c r="M48" s="79">
        <v>15.880370682392586</v>
      </c>
      <c r="N48" s="79"/>
      <c r="O48" s="79">
        <v>-9.281473403610809</v>
      </c>
      <c r="P48" s="79"/>
      <c r="Q48" s="79">
        <v>-7.025510885534927</v>
      </c>
      <c r="R48" s="5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</row>
    <row r="49" spans="1:255" ht="15" customHeight="1">
      <c r="A49" s="392" t="s">
        <v>31</v>
      </c>
      <c r="B49" s="392"/>
      <c r="C49" s="43">
        <v>28548</v>
      </c>
      <c r="D49" s="43"/>
      <c r="E49" s="43">
        <v>25242</v>
      </c>
      <c r="F49" s="389"/>
      <c r="G49" s="43">
        <v>5471</v>
      </c>
      <c r="H49" s="43"/>
      <c r="I49" s="43">
        <v>-740</v>
      </c>
      <c r="J49" s="43"/>
      <c r="K49" s="43">
        <v>-3306</v>
      </c>
      <c r="L49" s="389"/>
      <c r="M49" s="79">
        <v>22.970987110047446</v>
      </c>
      <c r="N49" s="79"/>
      <c r="O49" s="79">
        <v>-2.5266320677410543</v>
      </c>
      <c r="P49" s="79"/>
      <c r="Q49" s="79">
        <v>-11.580496006725514</v>
      </c>
      <c r="R49" s="5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</row>
    <row r="50" spans="1:255" ht="15" customHeight="1">
      <c r="A50" s="392" t="s">
        <v>32</v>
      </c>
      <c r="B50" s="392"/>
      <c r="C50" s="43">
        <v>6529</v>
      </c>
      <c r="D50" s="43"/>
      <c r="E50" s="43">
        <v>5642</v>
      </c>
      <c r="F50" s="389"/>
      <c r="G50" s="43">
        <v>228</v>
      </c>
      <c r="H50" s="43"/>
      <c r="I50" s="43">
        <v>-4693</v>
      </c>
      <c r="J50" s="43"/>
      <c r="K50" s="43">
        <v>-887</v>
      </c>
      <c r="L50" s="389"/>
      <c r="M50" s="79">
        <v>2.073858468255412</v>
      </c>
      <c r="N50" s="79"/>
      <c r="O50" s="79">
        <v>-41.819639992871146</v>
      </c>
      <c r="P50" s="79"/>
      <c r="Q50" s="79">
        <v>-13.585541430540665</v>
      </c>
      <c r="R50" s="5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</row>
    <row r="51" spans="1:255" ht="15" customHeight="1">
      <c r="A51" s="389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5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</row>
    <row r="52" spans="1:255" ht="15" customHeight="1">
      <c r="A52" s="392" t="s">
        <v>23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5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</row>
    <row r="53" spans="1:255" ht="15" customHeight="1">
      <c r="A53" s="392" t="s">
        <v>39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</row>
    <row r="54" spans="1:255" ht="12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5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</row>
    <row r="55" spans="18:255" ht="15" customHeight="1">
      <c r="R55" s="12"/>
      <c r="S55" s="12"/>
      <c r="T55" s="12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</row>
    <row r="56" spans="2:255" ht="12.75">
      <c r="B56" s="84"/>
      <c r="C56" s="54"/>
      <c r="D56" s="54"/>
      <c r="E56" s="54"/>
      <c r="F56" s="35"/>
      <c r="G56" s="54"/>
      <c r="H56" s="54"/>
      <c r="I56" s="54"/>
      <c r="J56" s="54"/>
      <c r="K56" s="54"/>
      <c r="L56" s="35"/>
      <c r="M56" s="85"/>
      <c r="N56" s="85"/>
      <c r="O56" s="85"/>
      <c r="P56" s="85"/>
      <c r="Q56" s="85"/>
      <c r="R56" s="5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</row>
    <row r="57" spans="2:255" ht="12.75">
      <c r="B57" s="84"/>
      <c r="C57" s="54"/>
      <c r="D57" s="54"/>
      <c r="E57" s="54"/>
      <c r="F57" s="35"/>
      <c r="G57" s="54"/>
      <c r="H57" s="54"/>
      <c r="I57" s="54"/>
      <c r="J57" s="54"/>
      <c r="K57" s="54"/>
      <c r="L57" s="35"/>
      <c r="M57" s="85"/>
      <c r="N57" s="85"/>
      <c r="O57" s="85"/>
      <c r="P57" s="85"/>
      <c r="Q57" s="85"/>
      <c r="R57" s="5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</row>
    <row r="58" spans="2:255" ht="12.75">
      <c r="B58" s="84"/>
      <c r="C58" s="54"/>
      <c r="D58" s="54"/>
      <c r="E58" s="54"/>
      <c r="F58" s="35"/>
      <c r="G58" s="54"/>
      <c r="H58" s="54"/>
      <c r="I58" s="54"/>
      <c r="J58" s="54"/>
      <c r="K58" s="54"/>
      <c r="L58" s="35"/>
      <c r="M58" s="85"/>
      <c r="N58" s="85"/>
      <c r="O58" s="85"/>
      <c r="P58" s="85"/>
      <c r="Q58" s="85"/>
      <c r="R58" s="5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</row>
    <row r="59" spans="2:255" ht="12.75">
      <c r="B59" s="84"/>
      <c r="C59" s="54"/>
      <c r="D59" s="54"/>
      <c r="E59" s="54"/>
      <c r="F59" s="35"/>
      <c r="G59" s="54"/>
      <c r="H59" s="54"/>
      <c r="I59" s="54"/>
      <c r="J59" s="54"/>
      <c r="K59" s="54"/>
      <c r="L59" s="35"/>
      <c r="M59" s="54"/>
      <c r="N59" s="54"/>
      <c r="O59" s="54"/>
      <c r="P59" s="54"/>
      <c r="Q59" s="54"/>
      <c r="R59" s="5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</row>
    <row r="60" spans="2:255" ht="12.75">
      <c r="B60" s="86"/>
      <c r="C60" s="77"/>
      <c r="D60" s="77"/>
      <c r="E60" s="77"/>
      <c r="F60" s="73"/>
      <c r="G60" s="77"/>
      <c r="H60" s="77"/>
      <c r="I60" s="77"/>
      <c r="J60" s="77"/>
      <c r="K60" s="77"/>
      <c r="L60" s="73"/>
      <c r="M60" s="77"/>
      <c r="N60" s="77"/>
      <c r="O60" s="77"/>
      <c r="P60" s="77"/>
      <c r="Q60" s="77"/>
      <c r="R60" s="5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</row>
    <row r="61" spans="2:255" ht="12.75">
      <c r="B61" s="84"/>
      <c r="C61" s="54"/>
      <c r="D61" s="54"/>
      <c r="E61" s="54"/>
      <c r="F61" s="35"/>
      <c r="G61" s="54"/>
      <c r="H61" s="54"/>
      <c r="I61" s="54"/>
      <c r="J61" s="54"/>
      <c r="K61" s="54"/>
      <c r="L61" s="35"/>
      <c r="M61" s="54"/>
      <c r="N61" s="54"/>
      <c r="O61" s="54"/>
      <c r="P61" s="54"/>
      <c r="Q61" s="54"/>
      <c r="R61" s="5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</row>
    <row r="62" spans="2:255" ht="12.75">
      <c r="B62" s="84"/>
      <c r="C62" s="54"/>
      <c r="D62" s="54"/>
      <c r="E62" s="54"/>
      <c r="F62" s="35"/>
      <c r="G62" s="54"/>
      <c r="H62" s="54"/>
      <c r="I62" s="54"/>
      <c r="J62" s="54"/>
      <c r="K62" s="54"/>
      <c r="L62" s="35"/>
      <c r="M62" s="54"/>
      <c r="N62" s="54"/>
      <c r="O62" s="54"/>
      <c r="P62" s="54"/>
      <c r="Q62" s="54"/>
      <c r="R62" s="5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</row>
    <row r="63" spans="2:255" ht="12.75">
      <c r="B63" s="84"/>
      <c r="C63" s="87"/>
      <c r="D63" s="87"/>
      <c r="E63" s="87"/>
      <c r="F63" s="35"/>
      <c r="G63" s="87"/>
      <c r="H63" s="87"/>
      <c r="I63" s="87"/>
      <c r="J63" s="87"/>
      <c r="K63" s="87"/>
      <c r="L63" s="35"/>
      <c r="M63" s="87"/>
      <c r="N63" s="87"/>
      <c r="O63" s="87"/>
      <c r="P63" s="87"/>
      <c r="Q63" s="87"/>
      <c r="R63" s="87"/>
      <c r="S63" s="35"/>
      <c r="T63" s="35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</row>
    <row r="64" spans="2:255" ht="12.75">
      <c r="B64" s="89"/>
      <c r="C64" s="87"/>
      <c r="D64" s="87"/>
      <c r="E64" s="87"/>
      <c r="F64" s="35"/>
      <c r="G64" s="87"/>
      <c r="H64" s="87"/>
      <c r="I64" s="87"/>
      <c r="J64" s="87"/>
      <c r="K64" s="87"/>
      <c r="L64" s="35"/>
      <c r="M64" s="87"/>
      <c r="N64" s="87"/>
      <c r="O64" s="87"/>
      <c r="P64" s="87"/>
      <c r="Q64" s="87"/>
      <c r="R64" s="87"/>
      <c r="S64" s="35"/>
      <c r="T64" s="35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  <c r="HR64" s="88"/>
      <c r="HS64" s="88"/>
      <c r="HT64" s="88"/>
      <c r="HU64" s="88"/>
      <c r="HV64" s="88"/>
      <c r="HW64" s="88"/>
      <c r="HX64" s="88"/>
      <c r="HY64" s="88"/>
      <c r="HZ64" s="88"/>
      <c r="IA64" s="88"/>
      <c r="IB64" s="88"/>
      <c r="IC64" s="88"/>
      <c r="ID64" s="88"/>
      <c r="IE64" s="88"/>
      <c r="IF64" s="88"/>
      <c r="IG64" s="88"/>
      <c r="IH64" s="88"/>
      <c r="II64" s="88"/>
      <c r="IJ64" s="88"/>
      <c r="IK64" s="88"/>
      <c r="IL64" s="88"/>
      <c r="IM64" s="88"/>
      <c r="IN64" s="88"/>
      <c r="IO64" s="88"/>
      <c r="IP64" s="88"/>
      <c r="IQ64" s="88"/>
      <c r="IR64" s="88"/>
      <c r="IS64" s="88"/>
      <c r="IT64" s="88"/>
      <c r="IU64" s="88"/>
    </row>
    <row r="65" spans="2:20" ht="12.75">
      <c r="B65" s="90"/>
      <c r="C65" s="91"/>
      <c r="D65" s="91"/>
      <c r="E65" s="91"/>
      <c r="F65" s="92"/>
      <c r="G65" s="91"/>
      <c r="H65" s="91"/>
      <c r="I65" s="91"/>
      <c r="J65" s="91"/>
      <c r="K65" s="91"/>
      <c r="L65" s="92"/>
      <c r="M65" s="91"/>
      <c r="N65" s="91"/>
      <c r="O65" s="91"/>
      <c r="P65" s="91"/>
      <c r="Q65" s="91"/>
      <c r="R65" s="93"/>
      <c r="S65" s="94"/>
      <c r="T65" s="94"/>
    </row>
    <row r="66" spans="2:20" ht="12.75">
      <c r="B66" s="95"/>
      <c r="C66" s="93"/>
      <c r="D66" s="93"/>
      <c r="E66" s="93"/>
      <c r="F66" s="94"/>
      <c r="G66" s="93"/>
      <c r="H66" s="93"/>
      <c r="I66" s="93"/>
      <c r="J66" s="93"/>
      <c r="K66" s="93"/>
      <c r="L66" s="94"/>
      <c r="M66" s="93"/>
      <c r="N66" s="93"/>
      <c r="O66" s="93"/>
      <c r="P66" s="93"/>
      <c r="Q66" s="93"/>
      <c r="R66" s="93"/>
      <c r="S66" s="94"/>
      <c r="T66" s="94"/>
    </row>
    <row r="67" spans="2:18" ht="12.75">
      <c r="B67" s="95"/>
      <c r="C67" s="96"/>
      <c r="D67" s="96"/>
      <c r="E67" s="96"/>
      <c r="F67" s="97"/>
      <c r="G67" s="96"/>
      <c r="H67" s="96"/>
      <c r="I67" s="96"/>
      <c r="J67" s="96"/>
      <c r="K67" s="96"/>
      <c r="L67" s="97"/>
      <c r="M67" s="96"/>
      <c r="N67" s="96"/>
      <c r="O67" s="96"/>
      <c r="P67" s="96"/>
      <c r="Q67" s="96"/>
      <c r="R67" s="96"/>
    </row>
    <row r="68" spans="2:18" ht="12.75">
      <c r="B68" s="95"/>
      <c r="C68" s="96"/>
      <c r="D68" s="96"/>
      <c r="E68" s="96"/>
      <c r="F68" s="97"/>
      <c r="G68" s="96"/>
      <c r="H68" s="96"/>
      <c r="I68" s="96"/>
      <c r="J68" s="96"/>
      <c r="K68" s="96"/>
      <c r="L68" s="97"/>
      <c r="M68" s="96"/>
      <c r="N68" s="96"/>
      <c r="O68" s="96"/>
      <c r="P68" s="96"/>
      <c r="Q68" s="96"/>
      <c r="R68" s="96"/>
    </row>
    <row r="69" spans="2:18" ht="12.75">
      <c r="B69" s="90"/>
      <c r="C69" s="98"/>
      <c r="D69" s="98"/>
      <c r="E69" s="98"/>
      <c r="F69" s="99"/>
      <c r="G69" s="98"/>
      <c r="H69" s="98"/>
      <c r="I69" s="98"/>
      <c r="J69" s="98"/>
      <c r="K69" s="98"/>
      <c r="L69" s="99"/>
      <c r="M69" s="98"/>
      <c r="N69" s="98"/>
      <c r="O69" s="98"/>
      <c r="P69" s="98"/>
      <c r="Q69" s="98"/>
      <c r="R69" s="96"/>
    </row>
    <row r="70" spans="2:18" ht="12.75">
      <c r="B70" s="95"/>
      <c r="C70" s="96"/>
      <c r="D70" s="96"/>
      <c r="E70" s="96"/>
      <c r="F70" s="97"/>
      <c r="G70" s="96"/>
      <c r="H70" s="96"/>
      <c r="I70" s="96"/>
      <c r="J70" s="96"/>
      <c r="K70" s="96"/>
      <c r="L70" s="97"/>
      <c r="M70" s="96"/>
      <c r="N70" s="96"/>
      <c r="O70" s="96"/>
      <c r="P70" s="96"/>
      <c r="Q70" s="96"/>
      <c r="R70" s="96"/>
    </row>
    <row r="71" spans="2:18" ht="12.75">
      <c r="B71" s="95"/>
      <c r="C71" s="96"/>
      <c r="D71" s="96"/>
      <c r="E71" s="96"/>
      <c r="F71" s="97"/>
      <c r="G71" s="96"/>
      <c r="H71" s="96"/>
      <c r="I71" s="96"/>
      <c r="J71" s="96"/>
      <c r="K71" s="96"/>
      <c r="L71" s="97"/>
      <c r="M71" s="96"/>
      <c r="N71" s="96"/>
      <c r="O71" s="96"/>
      <c r="P71" s="96"/>
      <c r="Q71" s="96"/>
      <c r="R71" s="96"/>
    </row>
    <row r="72" spans="2:18" ht="12.75">
      <c r="B72" s="95"/>
      <c r="C72" s="96"/>
      <c r="D72" s="96"/>
      <c r="E72" s="96"/>
      <c r="F72" s="97"/>
      <c r="G72" s="96"/>
      <c r="H72" s="96"/>
      <c r="I72" s="96"/>
      <c r="J72" s="96"/>
      <c r="K72" s="96"/>
      <c r="L72" s="97"/>
      <c r="M72" s="96"/>
      <c r="N72" s="96"/>
      <c r="O72" s="96"/>
      <c r="P72" s="96"/>
      <c r="Q72" s="96"/>
      <c r="R72" s="96"/>
    </row>
    <row r="73" spans="2:18" ht="12.75">
      <c r="B73" s="95"/>
      <c r="C73" s="96"/>
      <c r="D73" s="96"/>
      <c r="E73" s="96"/>
      <c r="F73" s="97"/>
      <c r="G73" s="96"/>
      <c r="H73" s="96"/>
      <c r="I73" s="96"/>
      <c r="J73" s="96"/>
      <c r="K73" s="96"/>
      <c r="L73" s="97"/>
      <c r="M73" s="96"/>
      <c r="N73" s="96"/>
      <c r="O73" s="96"/>
      <c r="P73" s="96"/>
      <c r="Q73" s="96"/>
      <c r="R73" s="96"/>
    </row>
    <row r="74" spans="2:18" ht="12.75">
      <c r="B74" s="95"/>
      <c r="C74" s="96"/>
      <c r="D74" s="96"/>
      <c r="E74" s="96"/>
      <c r="F74" s="97"/>
      <c r="G74" s="96"/>
      <c r="H74" s="96"/>
      <c r="I74" s="96"/>
      <c r="J74" s="96"/>
      <c r="K74" s="96"/>
      <c r="L74" s="97"/>
      <c r="M74" s="96"/>
      <c r="N74" s="96"/>
      <c r="O74" s="96"/>
      <c r="P74" s="96"/>
      <c r="Q74" s="96"/>
      <c r="R74" s="96"/>
    </row>
    <row r="75" spans="2:18" ht="12.75">
      <c r="B75" s="90"/>
      <c r="C75" s="98"/>
      <c r="D75" s="98"/>
      <c r="E75" s="98"/>
      <c r="F75" s="99"/>
      <c r="G75" s="98"/>
      <c r="H75" s="98"/>
      <c r="I75" s="98"/>
      <c r="J75" s="98"/>
      <c r="K75" s="98"/>
      <c r="L75" s="99"/>
      <c r="M75" s="98"/>
      <c r="N75" s="98"/>
      <c r="O75" s="98"/>
      <c r="P75" s="98"/>
      <c r="Q75" s="98"/>
      <c r="R75" s="96"/>
    </row>
    <row r="76" spans="2:18" ht="12.75">
      <c r="B76" s="95"/>
      <c r="C76" s="96"/>
      <c r="D76" s="96"/>
      <c r="E76" s="96"/>
      <c r="F76" s="97"/>
      <c r="G76" s="96"/>
      <c r="H76" s="96"/>
      <c r="I76" s="96"/>
      <c r="J76" s="96"/>
      <c r="K76" s="96"/>
      <c r="L76" s="97"/>
      <c r="M76" s="96"/>
      <c r="N76" s="96"/>
      <c r="O76" s="96"/>
      <c r="P76" s="96"/>
      <c r="Q76" s="96"/>
      <c r="R76" s="96"/>
    </row>
    <row r="77" spans="2:18" ht="12.75">
      <c r="B77" s="95"/>
      <c r="C77" s="96"/>
      <c r="D77" s="96"/>
      <c r="E77" s="96"/>
      <c r="F77" s="97"/>
      <c r="G77" s="96"/>
      <c r="H77" s="96"/>
      <c r="I77" s="96"/>
      <c r="J77" s="96"/>
      <c r="K77" s="96"/>
      <c r="L77" s="97"/>
      <c r="M77" s="96"/>
      <c r="N77" s="96"/>
      <c r="O77" s="96"/>
      <c r="P77" s="96"/>
      <c r="Q77" s="96"/>
      <c r="R77" s="96"/>
    </row>
    <row r="78" spans="2:18" ht="12.75">
      <c r="B78" s="90"/>
      <c r="C78" s="98"/>
      <c r="D78" s="98"/>
      <c r="E78" s="98"/>
      <c r="F78" s="99"/>
      <c r="G78" s="98"/>
      <c r="H78" s="98"/>
      <c r="I78" s="98"/>
      <c r="J78" s="98"/>
      <c r="K78" s="98"/>
      <c r="L78" s="99"/>
      <c r="M78" s="98"/>
      <c r="N78" s="98"/>
      <c r="O78" s="98"/>
      <c r="P78" s="98"/>
      <c r="Q78" s="98"/>
      <c r="R78" s="96"/>
    </row>
    <row r="79" spans="2:18" ht="12.75">
      <c r="B79" s="95"/>
      <c r="C79" s="96"/>
      <c r="D79" s="96"/>
      <c r="E79" s="96"/>
      <c r="F79" s="97"/>
      <c r="G79" s="96"/>
      <c r="H79" s="96"/>
      <c r="I79" s="96"/>
      <c r="J79" s="96"/>
      <c r="K79" s="96"/>
      <c r="L79" s="97"/>
      <c r="M79" s="96"/>
      <c r="N79" s="96"/>
      <c r="O79" s="96"/>
      <c r="P79" s="96"/>
      <c r="Q79" s="96"/>
      <c r="R79" s="96"/>
    </row>
    <row r="80" spans="2:18" ht="12.75">
      <c r="B80" s="95"/>
      <c r="C80" s="96"/>
      <c r="D80" s="96"/>
      <c r="E80" s="96"/>
      <c r="F80" s="97"/>
      <c r="G80" s="96"/>
      <c r="H80" s="96"/>
      <c r="I80" s="96"/>
      <c r="J80" s="96"/>
      <c r="K80" s="96"/>
      <c r="L80" s="97"/>
      <c r="M80" s="96"/>
      <c r="N80" s="96"/>
      <c r="O80" s="96"/>
      <c r="P80" s="96"/>
      <c r="Q80" s="96"/>
      <c r="R80" s="96"/>
    </row>
    <row r="81" spans="2:18" ht="12.75">
      <c r="B81" s="90"/>
      <c r="C81" s="98"/>
      <c r="D81" s="98"/>
      <c r="E81" s="98"/>
      <c r="F81" s="99"/>
      <c r="G81" s="98"/>
      <c r="H81" s="98"/>
      <c r="I81" s="98"/>
      <c r="J81" s="98"/>
      <c r="K81" s="98"/>
      <c r="L81" s="99"/>
      <c r="M81" s="98"/>
      <c r="N81" s="98"/>
      <c r="O81" s="98"/>
      <c r="P81" s="98"/>
      <c r="Q81" s="98"/>
      <c r="R81" s="96"/>
    </row>
    <row r="82" spans="2:18" ht="12.75">
      <c r="B82" s="95"/>
      <c r="C82" s="96"/>
      <c r="D82" s="96"/>
      <c r="E82" s="96"/>
      <c r="F82" s="97"/>
      <c r="G82" s="96"/>
      <c r="H82" s="96"/>
      <c r="I82" s="96"/>
      <c r="J82" s="96"/>
      <c r="K82" s="96"/>
      <c r="L82" s="97"/>
      <c r="M82" s="96"/>
      <c r="N82" s="96"/>
      <c r="O82" s="96"/>
      <c r="P82" s="96"/>
      <c r="Q82" s="96"/>
      <c r="R82" s="96"/>
    </row>
    <row r="83" spans="2:17" ht="12.75">
      <c r="B83" s="8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ht="12.75">
      <c r="B84" s="8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ht="12.75">
      <c r="B85" s="8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ht="12.75">
      <c r="B86" s="8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ht="12.75">
      <c r="B87" s="8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ht="12.75">
      <c r="B88" s="8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ht="12.75">
      <c r="B89" s="8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ht="12.75">
      <c r="B90" s="8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ht="12.75">
      <c r="B91" s="8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ht="12.75">
      <c r="B92" s="8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ht="12.75">
      <c r="B93" s="8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</sheetData>
  <sheetProtection/>
  <mergeCells count="44">
    <mergeCell ref="A1:C1"/>
    <mergeCell ref="I2:Q5"/>
    <mergeCell ref="A7:B10"/>
    <mergeCell ref="C7:E7"/>
    <mergeCell ref="F7:F50"/>
    <mergeCell ref="G7:Q7"/>
    <mergeCell ref="G8:K8"/>
    <mergeCell ref="L8:L50"/>
    <mergeCell ref="M8:Q8"/>
    <mergeCell ref="G9:K9"/>
    <mergeCell ref="M9:Q9"/>
    <mergeCell ref="A11:B11"/>
    <mergeCell ref="A12:B12"/>
    <mergeCell ref="A13:B13"/>
    <mergeCell ref="A16:B16"/>
    <mergeCell ref="A17:B17"/>
    <mergeCell ref="A18:B18"/>
    <mergeCell ref="A19:B19"/>
    <mergeCell ref="A20:B20"/>
    <mergeCell ref="A21:B21"/>
    <mergeCell ref="A24:B24"/>
    <mergeCell ref="A25:B25"/>
    <mergeCell ref="A26:B26"/>
    <mergeCell ref="A27:B27"/>
    <mergeCell ref="A28:B28"/>
    <mergeCell ref="A29:B29"/>
    <mergeCell ref="A32:B32"/>
    <mergeCell ref="A33:B33"/>
    <mergeCell ref="A34:B34"/>
    <mergeCell ref="A35:B35"/>
    <mergeCell ref="A36:B36"/>
    <mergeCell ref="A37:B37"/>
    <mergeCell ref="A40:B40"/>
    <mergeCell ref="A41:B41"/>
    <mergeCell ref="A42:B42"/>
    <mergeCell ref="A43:B43"/>
    <mergeCell ref="A44:B44"/>
    <mergeCell ref="A45:B45"/>
    <mergeCell ref="A52:Q52"/>
    <mergeCell ref="A53:Q53"/>
    <mergeCell ref="A48:B48"/>
    <mergeCell ref="A49:B49"/>
    <mergeCell ref="A50:B50"/>
    <mergeCell ref="A51:Q51"/>
  </mergeCells>
  <hyperlinks>
    <hyperlink ref="T2" location="Inicio!A1" display="Inicio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1"/>
  <sheetViews>
    <sheetView zoomScalePageLayoutView="0" workbookViewId="0" topLeftCell="A1">
      <selection activeCell="Z19" sqref="Z19"/>
    </sheetView>
  </sheetViews>
  <sheetFormatPr defaultColWidth="7.421875" defaultRowHeight="12.75"/>
  <cols>
    <col min="1" max="1" width="2.7109375" style="100" customWidth="1"/>
    <col min="2" max="2" width="40.8515625" style="100" customWidth="1"/>
    <col min="3" max="3" width="10.00390625" style="100" customWidth="1"/>
    <col min="4" max="4" width="0.71875" style="100" customWidth="1"/>
    <col min="5" max="5" width="7.7109375" style="100" customWidth="1"/>
    <col min="6" max="6" width="0.71875" style="100" customWidth="1"/>
    <col min="7" max="7" width="7.140625" style="100" customWidth="1"/>
    <col min="8" max="8" width="0.71875" style="100" customWidth="1"/>
    <col min="9" max="9" width="7.140625" style="100" customWidth="1"/>
    <col min="10" max="10" width="0.71875" style="100" customWidth="1"/>
    <col min="11" max="11" width="7.140625" style="100" customWidth="1"/>
    <col min="12" max="12" width="0.71875" style="100" customWidth="1"/>
    <col min="13" max="13" width="7.140625" style="100" customWidth="1"/>
    <col min="14" max="14" width="0.71875" style="100" customWidth="1"/>
    <col min="15" max="15" width="7.140625" style="100" customWidth="1"/>
    <col min="16" max="16" width="0.71875" style="100" customWidth="1"/>
    <col min="17" max="17" width="7.28125" style="100" customWidth="1"/>
    <col min="18" max="18" width="0.71875" style="100" customWidth="1"/>
    <col min="19" max="19" width="7.28125" style="100" customWidth="1"/>
    <col min="20" max="20" width="0.71875" style="100" customWidth="1"/>
    <col min="21" max="21" width="7.140625" style="100" customWidth="1"/>
    <col min="22" max="22" width="0.13671875" style="100" hidden="1" customWidth="1"/>
    <col min="23" max="23" width="0.85546875" style="100" customWidth="1"/>
    <col min="24" max="24" width="10.421875" style="100" customWidth="1"/>
    <col min="25" max="16384" width="7.421875" style="100" customWidth="1"/>
  </cols>
  <sheetData>
    <row r="1" spans="2:21" ht="14.25" customHeight="1">
      <c r="B1" s="101" t="s">
        <v>0</v>
      </c>
      <c r="C1" s="102"/>
      <c r="D1" s="102"/>
      <c r="E1" s="103"/>
      <c r="F1" s="103"/>
      <c r="G1" s="103"/>
      <c r="H1" s="103"/>
      <c r="I1" s="102" t="s">
        <v>40</v>
      </c>
      <c r="M1" s="104"/>
      <c r="N1" s="105"/>
      <c r="O1" s="105"/>
      <c r="P1" s="105"/>
      <c r="Q1" s="104"/>
      <c r="R1" s="106"/>
      <c r="S1" s="106"/>
      <c r="T1" s="106"/>
      <c r="U1" s="104"/>
    </row>
    <row r="2" spans="2:25" ht="39.75" customHeight="1">
      <c r="B2" s="103"/>
      <c r="C2" s="103"/>
      <c r="D2" s="103"/>
      <c r="E2" s="103"/>
      <c r="F2" s="103"/>
      <c r="G2" s="103"/>
      <c r="H2" s="103"/>
      <c r="I2" s="407" t="s">
        <v>41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107"/>
      <c r="W2" s="107"/>
      <c r="X2" s="107"/>
      <c r="Y2" s="107"/>
    </row>
    <row r="3" spans="2:38" ht="9.7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V3" s="109"/>
      <c r="W3" s="109"/>
      <c r="X3" s="109"/>
      <c r="Y3" s="109"/>
      <c r="Z3" s="483" t="s">
        <v>454</v>
      </c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2:38" ht="10.5" customHeight="1" thickBot="1">
      <c r="B4" s="108"/>
      <c r="C4" s="110"/>
      <c r="D4" s="110"/>
      <c r="E4" s="110"/>
      <c r="F4" s="110"/>
      <c r="G4" s="110"/>
      <c r="H4" s="110"/>
      <c r="I4" s="110"/>
      <c r="N4" s="110"/>
      <c r="O4" s="110"/>
      <c r="P4" s="110"/>
      <c r="Q4" s="110"/>
      <c r="R4" s="110"/>
      <c r="S4" s="110"/>
      <c r="T4" s="110"/>
      <c r="U4" s="110"/>
      <c r="V4" s="111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2:38" ht="18.75" customHeight="1">
      <c r="B5" s="108"/>
      <c r="C5" s="112"/>
      <c r="D5" s="112"/>
      <c r="E5" s="409" t="s">
        <v>42</v>
      </c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113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</row>
    <row r="6" spans="2:38" ht="23.25" customHeight="1">
      <c r="B6" s="108"/>
      <c r="C6" s="411" t="s">
        <v>43</v>
      </c>
      <c r="D6" s="412"/>
      <c r="E6" s="412"/>
      <c r="F6" s="114"/>
      <c r="G6" s="413" t="s">
        <v>44</v>
      </c>
      <c r="H6" s="414"/>
      <c r="I6" s="414"/>
      <c r="J6" s="114"/>
      <c r="K6" s="411" t="s">
        <v>45</v>
      </c>
      <c r="L6" s="415"/>
      <c r="M6" s="415"/>
      <c r="N6" s="114"/>
      <c r="O6" s="411" t="s">
        <v>46</v>
      </c>
      <c r="P6" s="415"/>
      <c r="Q6" s="415" t="s">
        <v>46</v>
      </c>
      <c r="R6" s="114"/>
      <c r="S6" s="413" t="s">
        <v>47</v>
      </c>
      <c r="T6" s="414"/>
      <c r="U6" s="414"/>
      <c r="V6" s="114"/>
      <c r="W6" s="115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</row>
    <row r="7" spans="2:38" ht="15" customHeight="1">
      <c r="B7" s="108"/>
      <c r="C7" s="116">
        <v>2010</v>
      </c>
      <c r="D7" s="117"/>
      <c r="E7" s="116">
        <v>2011</v>
      </c>
      <c r="F7" s="118"/>
      <c r="G7" s="116">
        <v>2010</v>
      </c>
      <c r="H7" s="117"/>
      <c r="I7" s="116">
        <v>2011</v>
      </c>
      <c r="J7" s="118"/>
      <c r="K7" s="116">
        <v>2010</v>
      </c>
      <c r="L7" s="117"/>
      <c r="M7" s="116">
        <v>2011</v>
      </c>
      <c r="N7" s="118"/>
      <c r="O7" s="116">
        <v>2010</v>
      </c>
      <c r="P7" s="117"/>
      <c r="Q7" s="116">
        <v>2011</v>
      </c>
      <c r="R7" s="118"/>
      <c r="S7" s="116">
        <v>2010</v>
      </c>
      <c r="T7" s="117"/>
      <c r="U7" s="116">
        <v>2011</v>
      </c>
      <c r="V7" s="119"/>
      <c r="W7" s="115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</row>
    <row r="8" spans="2:38" ht="12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20"/>
      <c r="N8" s="66"/>
      <c r="O8" s="66"/>
      <c r="P8" s="66"/>
      <c r="R8" s="121"/>
      <c r="S8" s="121"/>
      <c r="T8" s="121"/>
      <c r="U8" s="120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</row>
    <row r="9" spans="1:21" ht="12" customHeight="1">
      <c r="A9" s="122" t="s">
        <v>48</v>
      </c>
      <c r="C9" s="75">
        <v>458479</v>
      </c>
      <c r="E9" s="75">
        <v>447321</v>
      </c>
      <c r="F9" s="123"/>
      <c r="G9" s="75">
        <v>147501</v>
      </c>
      <c r="H9" s="123"/>
      <c r="I9" s="75">
        <v>146904</v>
      </c>
      <c r="J9" s="122"/>
      <c r="K9" s="75">
        <v>237089</v>
      </c>
      <c r="L9" s="122"/>
      <c r="M9" s="75">
        <v>233040</v>
      </c>
      <c r="N9" s="66"/>
      <c r="O9" s="75">
        <v>13808</v>
      </c>
      <c r="P9" s="66"/>
      <c r="Q9" s="75">
        <v>13571</v>
      </c>
      <c r="R9" s="121"/>
      <c r="S9" s="75">
        <v>60081</v>
      </c>
      <c r="T9" s="121"/>
      <c r="U9" s="75">
        <v>53806</v>
      </c>
    </row>
    <row r="10" spans="2:21" ht="9" customHeight="1">
      <c r="B10" s="124"/>
      <c r="C10" s="125"/>
      <c r="D10" s="125"/>
      <c r="E10" s="126"/>
      <c r="F10" s="126"/>
      <c r="G10" s="126"/>
      <c r="H10" s="126"/>
      <c r="I10" s="126"/>
      <c r="J10" s="125"/>
      <c r="K10" s="125"/>
      <c r="L10" s="125"/>
      <c r="M10" s="126"/>
      <c r="N10" s="66"/>
      <c r="O10" s="66"/>
      <c r="P10" s="66"/>
      <c r="Q10" s="126"/>
      <c r="R10" s="121"/>
      <c r="S10" s="121"/>
      <c r="T10" s="121"/>
      <c r="U10" s="126"/>
    </row>
    <row r="11" spans="1:21" ht="12" customHeight="1">
      <c r="A11" s="122" t="s">
        <v>49</v>
      </c>
      <c r="B11" s="124"/>
      <c r="C11" s="127"/>
      <c r="D11" s="127"/>
      <c r="E11" s="123"/>
      <c r="F11" s="123"/>
      <c r="G11" s="123"/>
      <c r="H11" s="123"/>
      <c r="I11" s="123"/>
      <c r="J11" s="122"/>
      <c r="K11" s="122"/>
      <c r="L11" s="122"/>
      <c r="M11" s="123"/>
      <c r="N11" s="66"/>
      <c r="O11" s="66"/>
      <c r="P11" s="66"/>
      <c r="Q11" s="123"/>
      <c r="R11" s="121"/>
      <c r="S11" s="121"/>
      <c r="T11" s="121"/>
      <c r="U11" s="123"/>
    </row>
    <row r="12" spans="1:21" ht="12.75" customHeight="1">
      <c r="A12" s="125" t="s">
        <v>50</v>
      </c>
      <c r="B12" s="124"/>
      <c r="C12" s="124">
        <v>8972</v>
      </c>
      <c r="D12" s="128"/>
      <c r="E12" s="124">
        <v>9226</v>
      </c>
      <c r="F12" s="128"/>
      <c r="G12" s="124">
        <v>3483</v>
      </c>
      <c r="H12" s="129"/>
      <c r="I12" s="124">
        <v>3545</v>
      </c>
      <c r="J12" s="129"/>
      <c r="K12" s="124">
        <v>3691</v>
      </c>
      <c r="L12" s="130"/>
      <c r="M12" s="130">
        <v>4063</v>
      </c>
      <c r="N12" s="130"/>
      <c r="O12" s="124">
        <v>197</v>
      </c>
      <c r="P12" s="131"/>
      <c r="Q12" s="131">
        <v>210</v>
      </c>
      <c r="R12" s="131"/>
      <c r="S12" s="124">
        <v>1601</v>
      </c>
      <c r="T12" s="132"/>
      <c r="U12" s="132">
        <v>1408</v>
      </c>
    </row>
    <row r="13" spans="1:21" ht="12.75" customHeight="1">
      <c r="A13" s="125" t="s">
        <v>51</v>
      </c>
      <c r="B13" s="124"/>
      <c r="C13" s="124">
        <v>355383</v>
      </c>
      <c r="D13" s="128"/>
      <c r="E13" s="124">
        <v>349154</v>
      </c>
      <c r="F13" s="128"/>
      <c r="G13" s="133">
        <v>107722</v>
      </c>
      <c r="H13" s="129"/>
      <c r="I13" s="124">
        <v>108488</v>
      </c>
      <c r="J13" s="129"/>
      <c r="K13" s="133">
        <v>186533</v>
      </c>
      <c r="L13" s="130"/>
      <c r="M13" s="130">
        <v>184067</v>
      </c>
      <c r="N13" s="130"/>
      <c r="O13" s="133">
        <v>10763</v>
      </c>
      <c r="P13" s="131"/>
      <c r="Q13" s="131">
        <v>10562</v>
      </c>
      <c r="R13" s="131"/>
      <c r="S13" s="133">
        <v>50365</v>
      </c>
      <c r="T13" s="132"/>
      <c r="U13" s="132">
        <v>46057</v>
      </c>
    </row>
    <row r="14" spans="1:21" ht="12.75" customHeight="1">
      <c r="A14" s="134" t="s">
        <v>52</v>
      </c>
      <c r="B14" s="124"/>
      <c r="C14" s="124">
        <v>81604</v>
      </c>
      <c r="D14" s="135"/>
      <c r="E14" s="124">
        <v>76168</v>
      </c>
      <c r="F14" s="135"/>
      <c r="G14" s="133">
        <v>23864</v>
      </c>
      <c r="H14" s="137"/>
      <c r="I14" s="124">
        <v>21790</v>
      </c>
      <c r="J14" s="137"/>
      <c r="K14" s="133">
        <v>43903</v>
      </c>
      <c r="L14" s="130"/>
      <c r="M14" s="130">
        <v>42362</v>
      </c>
      <c r="N14" s="130"/>
      <c r="O14" s="133">
        <v>2229</v>
      </c>
      <c r="P14" s="131"/>
      <c r="Q14" s="131">
        <v>2000</v>
      </c>
      <c r="R14" s="131"/>
      <c r="S14" s="133">
        <v>11608</v>
      </c>
      <c r="T14" s="132"/>
      <c r="U14" s="132">
        <v>10016</v>
      </c>
    </row>
    <row r="15" spans="1:21" ht="12.75" customHeight="1">
      <c r="A15" s="134" t="s">
        <v>53</v>
      </c>
      <c r="C15" s="124">
        <v>65085</v>
      </c>
      <c r="D15" s="135"/>
      <c r="E15" s="124">
        <v>62896</v>
      </c>
      <c r="F15" s="135"/>
      <c r="G15" s="133">
        <v>19018</v>
      </c>
      <c r="H15" s="137"/>
      <c r="I15" s="124">
        <v>18230</v>
      </c>
      <c r="J15" s="137"/>
      <c r="K15" s="133">
        <v>38955</v>
      </c>
      <c r="L15" s="130"/>
      <c r="M15" s="130">
        <v>38233</v>
      </c>
      <c r="N15" s="130"/>
      <c r="O15" s="133">
        <v>988</v>
      </c>
      <c r="P15" s="131"/>
      <c r="Q15" s="131">
        <v>739</v>
      </c>
      <c r="R15" s="131"/>
      <c r="S15" s="133">
        <v>6124</v>
      </c>
      <c r="T15" s="132"/>
      <c r="U15" s="132">
        <v>5694</v>
      </c>
    </row>
    <row r="16" spans="1:21" ht="12.75" customHeight="1">
      <c r="A16" s="134" t="s">
        <v>54</v>
      </c>
      <c r="C16" s="124">
        <v>208694</v>
      </c>
      <c r="D16" s="135"/>
      <c r="E16" s="124">
        <v>210090</v>
      </c>
      <c r="F16" s="135"/>
      <c r="G16" s="133">
        <v>64840</v>
      </c>
      <c r="H16" s="137"/>
      <c r="I16" s="124">
        <v>68468</v>
      </c>
      <c r="J16" s="137"/>
      <c r="K16" s="133">
        <v>103675</v>
      </c>
      <c r="L16" s="130"/>
      <c r="M16" s="130">
        <v>103452</v>
      </c>
      <c r="N16" s="130"/>
      <c r="O16" s="133">
        <v>7546</v>
      </c>
      <c r="P16" s="131"/>
      <c r="Q16" s="131">
        <v>7823</v>
      </c>
      <c r="R16" s="131"/>
      <c r="S16" s="133">
        <v>32633</v>
      </c>
      <c r="T16" s="132"/>
      <c r="U16" s="132">
        <v>30347</v>
      </c>
    </row>
    <row r="17" spans="2:19" ht="10.5" customHeight="1">
      <c r="B17" s="125"/>
      <c r="C17" s="138"/>
      <c r="D17" s="138"/>
      <c r="E17" s="138"/>
      <c r="F17" s="138"/>
      <c r="G17" s="138"/>
      <c r="H17" s="138"/>
      <c r="I17" s="138"/>
      <c r="J17" s="138"/>
      <c r="K17" s="139"/>
      <c r="L17" s="140"/>
      <c r="M17" s="140"/>
      <c r="N17" s="140"/>
      <c r="O17" s="139"/>
      <c r="P17" s="141"/>
      <c r="Q17" s="141"/>
      <c r="R17" s="141"/>
      <c r="S17" s="142"/>
    </row>
    <row r="18" spans="1:19" ht="12.75" customHeight="1">
      <c r="A18" s="122" t="s">
        <v>55</v>
      </c>
      <c r="C18" s="122"/>
      <c r="D18" s="122"/>
      <c r="E18" s="122"/>
      <c r="F18" s="122"/>
      <c r="G18" s="122"/>
      <c r="H18" s="122"/>
      <c r="I18" s="122"/>
      <c r="J18" s="122"/>
      <c r="K18" s="139"/>
      <c r="L18" s="140"/>
      <c r="M18" s="140"/>
      <c r="N18" s="140"/>
      <c r="O18" s="128"/>
      <c r="P18" s="141"/>
      <c r="Q18" s="141"/>
      <c r="R18" s="141"/>
      <c r="S18" s="128"/>
    </row>
    <row r="19" spans="1:23" ht="21.75" customHeight="1">
      <c r="A19" s="143" t="s">
        <v>56</v>
      </c>
      <c r="B19" s="144" t="s">
        <v>57</v>
      </c>
      <c r="C19" s="145">
        <v>7013</v>
      </c>
      <c r="D19" s="146"/>
      <c r="E19" s="146">
        <v>7340</v>
      </c>
      <c r="F19" s="146"/>
      <c r="G19" s="145">
        <v>2827</v>
      </c>
      <c r="H19" s="147"/>
      <c r="I19" s="145">
        <v>2807</v>
      </c>
      <c r="J19" s="147"/>
      <c r="K19" s="145">
        <v>2787</v>
      </c>
      <c r="L19" s="140"/>
      <c r="M19" s="145">
        <v>3247</v>
      </c>
      <c r="N19" s="140"/>
      <c r="O19" s="145">
        <v>145</v>
      </c>
      <c r="P19" s="141"/>
      <c r="Q19" s="145">
        <v>175</v>
      </c>
      <c r="R19" s="141"/>
      <c r="S19" s="145">
        <v>1254</v>
      </c>
      <c r="U19" s="145">
        <v>1111</v>
      </c>
      <c r="W19" s="143"/>
    </row>
    <row r="20" spans="1:23" ht="12.75" customHeight="1">
      <c r="A20" s="143" t="s">
        <v>58</v>
      </c>
      <c r="B20" s="144" t="s">
        <v>59</v>
      </c>
      <c r="C20" s="145">
        <v>761</v>
      </c>
      <c r="D20" s="146"/>
      <c r="E20" s="146">
        <v>854</v>
      </c>
      <c r="F20" s="146"/>
      <c r="G20" s="145">
        <v>226</v>
      </c>
      <c r="H20" s="147"/>
      <c r="I20" s="145">
        <v>276</v>
      </c>
      <c r="J20" s="147"/>
      <c r="K20" s="145">
        <v>396</v>
      </c>
      <c r="L20" s="140"/>
      <c r="M20" s="145">
        <v>437</v>
      </c>
      <c r="N20" s="140"/>
      <c r="O20" s="145">
        <v>16</v>
      </c>
      <c r="P20" s="141"/>
      <c r="Q20" s="145">
        <v>21</v>
      </c>
      <c r="R20" s="141"/>
      <c r="S20" s="145">
        <v>123</v>
      </c>
      <c r="U20" s="145">
        <v>120</v>
      </c>
      <c r="W20" s="143"/>
    </row>
    <row r="21" spans="1:23" ht="12.75" customHeight="1">
      <c r="A21" s="143" t="s">
        <v>60</v>
      </c>
      <c r="B21" s="148" t="s">
        <v>61</v>
      </c>
      <c r="C21" s="149">
        <v>1198</v>
      </c>
      <c r="D21" s="150"/>
      <c r="E21" s="150">
        <v>1032</v>
      </c>
      <c r="F21" s="150"/>
      <c r="G21" s="149">
        <v>430</v>
      </c>
      <c r="H21" s="150"/>
      <c r="I21" s="149">
        <v>462</v>
      </c>
      <c r="J21" s="150"/>
      <c r="K21" s="149">
        <v>508</v>
      </c>
      <c r="L21" s="151"/>
      <c r="M21" s="149">
        <v>379</v>
      </c>
      <c r="N21" s="151"/>
      <c r="O21" s="149">
        <v>36</v>
      </c>
      <c r="P21" s="152"/>
      <c r="Q21" s="149">
        <v>14</v>
      </c>
      <c r="R21" s="152"/>
      <c r="S21" s="149">
        <v>224</v>
      </c>
      <c r="U21" s="149">
        <v>177</v>
      </c>
      <c r="W21" s="143"/>
    </row>
    <row r="22" spans="1:23" ht="12.75" customHeight="1">
      <c r="A22" s="143" t="s">
        <v>62</v>
      </c>
      <c r="B22" s="144" t="s">
        <v>63</v>
      </c>
      <c r="C22" s="145">
        <v>544</v>
      </c>
      <c r="D22" s="146"/>
      <c r="E22" s="146">
        <v>599</v>
      </c>
      <c r="F22" s="146"/>
      <c r="G22" s="145">
        <v>95</v>
      </c>
      <c r="H22" s="147"/>
      <c r="I22" s="145">
        <v>218</v>
      </c>
      <c r="J22" s="147"/>
      <c r="K22" s="145">
        <v>351</v>
      </c>
      <c r="L22" s="140"/>
      <c r="M22" s="145">
        <v>259</v>
      </c>
      <c r="N22" s="140"/>
      <c r="O22" s="145">
        <v>23</v>
      </c>
      <c r="P22" s="141"/>
      <c r="Q22" s="145">
        <v>17</v>
      </c>
      <c r="R22" s="141"/>
      <c r="S22" s="145">
        <v>75</v>
      </c>
      <c r="T22" s="153"/>
      <c r="U22" s="145">
        <v>105</v>
      </c>
      <c r="W22" s="143"/>
    </row>
    <row r="23" spans="1:23" ht="12.75" customHeight="1">
      <c r="A23" s="143" t="s">
        <v>64</v>
      </c>
      <c r="B23" s="144" t="s">
        <v>65</v>
      </c>
      <c r="C23" s="145">
        <v>166</v>
      </c>
      <c r="D23" s="146"/>
      <c r="E23" s="146">
        <v>48</v>
      </c>
      <c r="F23" s="146"/>
      <c r="G23" s="145">
        <v>50</v>
      </c>
      <c r="H23" s="147"/>
      <c r="I23" s="145">
        <v>26</v>
      </c>
      <c r="J23" s="147"/>
      <c r="K23" s="145">
        <v>76</v>
      </c>
      <c r="L23" s="140"/>
      <c r="M23" s="145">
        <v>18</v>
      </c>
      <c r="N23" s="140"/>
      <c r="O23" s="145">
        <v>8</v>
      </c>
      <c r="P23" s="141"/>
      <c r="Q23" s="145">
        <v>1</v>
      </c>
      <c r="R23" s="141"/>
      <c r="S23" s="145">
        <v>32</v>
      </c>
      <c r="U23" s="145">
        <v>3</v>
      </c>
      <c r="W23" s="143"/>
    </row>
    <row r="24" spans="1:23" ht="12.75" customHeight="1">
      <c r="A24" s="143" t="s">
        <v>66</v>
      </c>
      <c r="B24" s="144" t="s">
        <v>67</v>
      </c>
      <c r="C24" s="145">
        <v>156</v>
      </c>
      <c r="D24" s="146"/>
      <c r="E24" s="146">
        <v>70</v>
      </c>
      <c r="F24" s="146"/>
      <c r="G24" s="145">
        <v>53</v>
      </c>
      <c r="H24" s="147"/>
      <c r="I24" s="145">
        <v>29</v>
      </c>
      <c r="J24" s="147"/>
      <c r="K24" s="145">
        <v>85</v>
      </c>
      <c r="L24" s="140"/>
      <c r="M24" s="145">
        <v>29</v>
      </c>
      <c r="N24" s="140"/>
      <c r="O24" s="145">
        <v>3</v>
      </c>
      <c r="P24" s="141"/>
      <c r="Q24" s="145">
        <v>1</v>
      </c>
      <c r="R24" s="141"/>
      <c r="S24" s="145">
        <v>15</v>
      </c>
      <c r="U24" s="145">
        <v>11</v>
      </c>
      <c r="W24" s="143"/>
    </row>
    <row r="25" spans="1:23" ht="12.75" customHeight="1">
      <c r="A25" s="143" t="s">
        <v>68</v>
      </c>
      <c r="B25" s="144" t="s">
        <v>69</v>
      </c>
      <c r="C25" s="145">
        <v>773</v>
      </c>
      <c r="D25" s="146"/>
      <c r="E25" s="146">
        <v>752</v>
      </c>
      <c r="F25" s="146"/>
      <c r="G25" s="145">
        <v>258</v>
      </c>
      <c r="H25" s="147"/>
      <c r="I25" s="145">
        <v>244</v>
      </c>
      <c r="J25" s="147"/>
      <c r="K25" s="145">
        <v>423</v>
      </c>
      <c r="L25" s="140"/>
      <c r="M25" s="145">
        <v>386</v>
      </c>
      <c r="N25" s="140"/>
      <c r="O25" s="145">
        <v>15</v>
      </c>
      <c r="P25" s="141"/>
      <c r="Q25" s="145">
        <v>11</v>
      </c>
      <c r="R25" s="141"/>
      <c r="S25" s="145">
        <v>77</v>
      </c>
      <c r="U25" s="145">
        <v>111</v>
      </c>
      <c r="W25" s="143"/>
    </row>
    <row r="26" spans="1:23" ht="12.75" customHeight="1">
      <c r="A26" s="143" t="s">
        <v>70</v>
      </c>
      <c r="B26" s="148" t="s">
        <v>71</v>
      </c>
      <c r="C26" s="149">
        <v>158</v>
      </c>
      <c r="D26" s="150"/>
      <c r="E26" s="150">
        <v>106</v>
      </c>
      <c r="F26" s="150"/>
      <c r="G26" s="149">
        <v>61</v>
      </c>
      <c r="H26" s="150"/>
      <c r="I26" s="149">
        <v>40</v>
      </c>
      <c r="J26" s="150"/>
      <c r="K26" s="149">
        <v>68</v>
      </c>
      <c r="L26" s="151"/>
      <c r="M26" s="149">
        <v>54</v>
      </c>
      <c r="N26" s="151"/>
      <c r="O26" s="149">
        <v>7</v>
      </c>
      <c r="P26" s="152"/>
      <c r="Q26" s="149">
        <v>7</v>
      </c>
      <c r="R26" s="152"/>
      <c r="S26" s="149">
        <v>22</v>
      </c>
      <c r="U26" s="149">
        <v>5</v>
      </c>
      <c r="W26" s="143"/>
    </row>
    <row r="27" spans="1:23" ht="12.75" customHeight="1">
      <c r="A27" s="143" t="s">
        <v>72</v>
      </c>
      <c r="B27" s="144" t="s">
        <v>73</v>
      </c>
      <c r="C27" s="145">
        <v>8875</v>
      </c>
      <c r="D27" s="146"/>
      <c r="E27" s="145">
        <v>9570</v>
      </c>
      <c r="F27" s="146"/>
      <c r="G27" s="145">
        <v>2953</v>
      </c>
      <c r="H27" s="147"/>
      <c r="I27" s="145">
        <v>2939</v>
      </c>
      <c r="J27" s="147"/>
      <c r="K27" s="145">
        <v>3987</v>
      </c>
      <c r="L27" s="140"/>
      <c r="M27" s="145">
        <v>5005</v>
      </c>
      <c r="N27" s="140"/>
      <c r="O27" s="145">
        <v>259</v>
      </c>
      <c r="P27" s="141"/>
      <c r="Q27" s="145">
        <v>235</v>
      </c>
      <c r="R27" s="141"/>
      <c r="S27" s="145">
        <v>1676</v>
      </c>
      <c r="T27" s="153"/>
      <c r="U27" s="145">
        <v>1391</v>
      </c>
      <c r="W27" s="143"/>
    </row>
    <row r="28" spans="1:23" ht="12.75" customHeight="1">
      <c r="A28" s="143" t="s">
        <v>74</v>
      </c>
      <c r="B28" s="144" t="s">
        <v>75</v>
      </c>
      <c r="C28" s="145">
        <v>869</v>
      </c>
      <c r="D28" s="146"/>
      <c r="E28" s="145">
        <v>544</v>
      </c>
      <c r="F28" s="146"/>
      <c r="G28" s="145">
        <v>301</v>
      </c>
      <c r="H28" s="147"/>
      <c r="I28" s="145">
        <v>229</v>
      </c>
      <c r="J28" s="147"/>
      <c r="K28" s="145">
        <v>473</v>
      </c>
      <c r="L28" s="140"/>
      <c r="M28" s="145">
        <v>231</v>
      </c>
      <c r="N28" s="140"/>
      <c r="O28" s="145">
        <v>20</v>
      </c>
      <c r="P28" s="141"/>
      <c r="Q28" s="145">
        <v>21</v>
      </c>
      <c r="R28" s="141"/>
      <c r="S28" s="145">
        <v>75</v>
      </c>
      <c r="U28" s="145">
        <v>63</v>
      </c>
      <c r="W28" s="143"/>
    </row>
    <row r="29" spans="1:23" ht="12.75" customHeight="1">
      <c r="A29" s="143" t="s">
        <v>76</v>
      </c>
      <c r="B29" s="144" t="s">
        <v>77</v>
      </c>
      <c r="C29" s="145">
        <v>285</v>
      </c>
      <c r="D29" s="154"/>
      <c r="E29" s="145">
        <v>1556</v>
      </c>
      <c r="F29" s="154"/>
      <c r="G29" s="145">
        <v>48</v>
      </c>
      <c r="H29" s="34"/>
      <c r="I29" s="145">
        <v>113</v>
      </c>
      <c r="J29" s="34"/>
      <c r="K29" s="145">
        <v>128</v>
      </c>
      <c r="L29" s="140"/>
      <c r="M29" s="145">
        <v>1359</v>
      </c>
      <c r="N29" s="140"/>
      <c r="O29" s="145">
        <v>14</v>
      </c>
      <c r="P29" s="141"/>
      <c r="Q29" s="145">
        <v>4</v>
      </c>
      <c r="R29" s="141"/>
      <c r="S29" s="145">
        <v>95</v>
      </c>
      <c r="U29" s="145">
        <v>80</v>
      </c>
      <c r="W29" s="143"/>
    </row>
    <row r="30" spans="1:23" ht="12.75" customHeight="1">
      <c r="A30" s="143" t="s">
        <v>78</v>
      </c>
      <c r="B30" s="144" t="s">
        <v>79</v>
      </c>
      <c r="C30" s="145">
        <v>2831</v>
      </c>
      <c r="D30" s="146"/>
      <c r="E30" s="145">
        <v>2639</v>
      </c>
      <c r="F30" s="146"/>
      <c r="G30" s="145">
        <v>715</v>
      </c>
      <c r="H30" s="147"/>
      <c r="I30" s="145">
        <v>558</v>
      </c>
      <c r="J30" s="147"/>
      <c r="K30" s="145">
        <v>1678</v>
      </c>
      <c r="L30" s="140"/>
      <c r="M30" s="145">
        <v>1705</v>
      </c>
      <c r="N30" s="140"/>
      <c r="O30" s="145">
        <v>78</v>
      </c>
      <c r="P30" s="141"/>
      <c r="Q30" s="145">
        <v>41</v>
      </c>
      <c r="R30" s="141"/>
      <c r="S30" s="145">
        <v>360</v>
      </c>
      <c r="U30" s="145">
        <v>335</v>
      </c>
      <c r="W30" s="143"/>
    </row>
    <row r="31" spans="1:23" ht="12.75" customHeight="1">
      <c r="A31" s="143" t="s">
        <v>80</v>
      </c>
      <c r="B31" s="144" t="s">
        <v>81</v>
      </c>
      <c r="C31" s="145">
        <v>1762</v>
      </c>
      <c r="D31" s="146"/>
      <c r="E31" s="145">
        <v>1449</v>
      </c>
      <c r="F31" s="146"/>
      <c r="G31" s="145">
        <v>858</v>
      </c>
      <c r="H31" s="147"/>
      <c r="I31" s="145">
        <v>738</v>
      </c>
      <c r="J31" s="147"/>
      <c r="K31" s="145">
        <v>758</v>
      </c>
      <c r="L31" s="140"/>
      <c r="M31" s="145">
        <v>620</v>
      </c>
      <c r="N31" s="140"/>
      <c r="O31" s="145">
        <v>20</v>
      </c>
      <c r="P31" s="141"/>
      <c r="Q31" s="145">
        <v>12</v>
      </c>
      <c r="R31" s="141"/>
      <c r="S31" s="145">
        <v>126</v>
      </c>
      <c r="U31" s="145">
        <v>79</v>
      </c>
      <c r="W31" s="143"/>
    </row>
    <row r="32" spans="1:23" ht="12.75" customHeight="1">
      <c r="A32" s="143" t="s">
        <v>82</v>
      </c>
      <c r="B32" s="144" t="s">
        <v>83</v>
      </c>
      <c r="C32" s="145">
        <v>3046</v>
      </c>
      <c r="D32" s="146"/>
      <c r="E32" s="145">
        <v>1843</v>
      </c>
      <c r="F32" s="146"/>
      <c r="G32" s="145">
        <v>2078</v>
      </c>
      <c r="H32" s="147"/>
      <c r="I32" s="145">
        <v>1326</v>
      </c>
      <c r="J32" s="147"/>
      <c r="K32" s="145">
        <v>825</v>
      </c>
      <c r="L32" s="140"/>
      <c r="M32" s="145">
        <v>458</v>
      </c>
      <c r="N32" s="140"/>
      <c r="O32" s="145">
        <v>19</v>
      </c>
      <c r="P32" s="141"/>
      <c r="Q32" s="145">
        <v>4</v>
      </c>
      <c r="R32" s="141"/>
      <c r="S32" s="145">
        <v>124</v>
      </c>
      <c r="U32" s="145">
        <v>55</v>
      </c>
      <c r="W32" s="143"/>
    </row>
    <row r="33" spans="1:23" ht="25.5" customHeight="1">
      <c r="A33" s="143" t="s">
        <v>84</v>
      </c>
      <c r="B33" s="144" t="s">
        <v>85</v>
      </c>
      <c r="C33" s="145">
        <v>4172</v>
      </c>
      <c r="D33" s="155"/>
      <c r="E33" s="145">
        <v>4565</v>
      </c>
      <c r="F33" s="155"/>
      <c r="G33" s="145">
        <v>1156</v>
      </c>
      <c r="H33" s="156"/>
      <c r="I33" s="145">
        <v>1033</v>
      </c>
      <c r="J33" s="156"/>
      <c r="K33" s="145">
        <v>2473</v>
      </c>
      <c r="L33" s="141"/>
      <c r="M33" s="145">
        <v>3020</v>
      </c>
      <c r="N33" s="141"/>
      <c r="O33" s="145">
        <v>44</v>
      </c>
      <c r="P33" s="141"/>
      <c r="Q33" s="145">
        <v>53</v>
      </c>
      <c r="R33" s="141"/>
      <c r="S33" s="145">
        <v>499</v>
      </c>
      <c r="U33" s="145">
        <v>459</v>
      </c>
      <c r="W33" s="143"/>
    </row>
    <row r="34" spans="1:23" ht="12.75" customHeight="1">
      <c r="A34" s="143" t="s">
        <v>86</v>
      </c>
      <c r="B34" s="144" t="s">
        <v>87</v>
      </c>
      <c r="C34" s="145">
        <v>843</v>
      </c>
      <c r="D34" s="146"/>
      <c r="E34" s="145">
        <v>1038</v>
      </c>
      <c r="F34" s="146"/>
      <c r="G34" s="145">
        <v>187</v>
      </c>
      <c r="H34" s="147"/>
      <c r="I34" s="145">
        <v>276</v>
      </c>
      <c r="J34" s="147"/>
      <c r="K34" s="145">
        <v>537</v>
      </c>
      <c r="L34" s="140"/>
      <c r="M34" s="145">
        <v>610</v>
      </c>
      <c r="N34" s="140"/>
      <c r="O34" s="145">
        <v>32</v>
      </c>
      <c r="P34" s="141"/>
      <c r="Q34" s="145">
        <v>25</v>
      </c>
      <c r="R34" s="141"/>
      <c r="S34" s="145">
        <v>87</v>
      </c>
      <c r="U34" s="145">
        <v>127</v>
      </c>
      <c r="W34" s="143"/>
    </row>
    <row r="35" spans="1:23" ht="25.5" customHeight="1">
      <c r="A35" s="143" t="s">
        <v>88</v>
      </c>
      <c r="B35" s="144" t="s">
        <v>89</v>
      </c>
      <c r="C35" s="145">
        <v>3528</v>
      </c>
      <c r="D35" s="155"/>
      <c r="E35" s="145">
        <v>3901</v>
      </c>
      <c r="F35" s="155"/>
      <c r="G35" s="145">
        <v>1058</v>
      </c>
      <c r="H35" s="156"/>
      <c r="I35" s="145">
        <v>1213</v>
      </c>
      <c r="J35" s="156"/>
      <c r="K35" s="145">
        <v>1902</v>
      </c>
      <c r="L35" s="141"/>
      <c r="M35" s="145">
        <v>1834</v>
      </c>
      <c r="N35" s="141"/>
      <c r="O35" s="145">
        <v>121</v>
      </c>
      <c r="P35" s="141"/>
      <c r="Q35" s="145">
        <v>90</v>
      </c>
      <c r="R35" s="141"/>
      <c r="S35" s="145">
        <v>447</v>
      </c>
      <c r="U35" s="145">
        <v>764</v>
      </c>
      <c r="W35" s="143"/>
    </row>
    <row r="36" spans="1:23" ht="12.75" customHeight="1">
      <c r="A36" s="143" t="s">
        <v>90</v>
      </c>
      <c r="B36" s="144" t="s">
        <v>91</v>
      </c>
      <c r="C36" s="145">
        <v>324</v>
      </c>
      <c r="D36" s="146"/>
      <c r="E36" s="145">
        <v>321</v>
      </c>
      <c r="F36" s="146"/>
      <c r="G36" s="145">
        <v>67</v>
      </c>
      <c r="H36" s="147"/>
      <c r="I36" s="145">
        <v>123</v>
      </c>
      <c r="J36" s="147"/>
      <c r="K36" s="145">
        <v>151</v>
      </c>
      <c r="L36" s="140"/>
      <c r="M36" s="145">
        <v>118</v>
      </c>
      <c r="N36" s="140"/>
      <c r="O36" s="145">
        <v>9</v>
      </c>
      <c r="P36" s="141"/>
      <c r="Q36" s="145">
        <v>14</v>
      </c>
      <c r="R36" s="141"/>
      <c r="S36" s="145">
        <v>97</v>
      </c>
      <c r="U36" s="145">
        <v>66</v>
      </c>
      <c r="W36" s="143"/>
    </row>
    <row r="37" spans="1:23" ht="12.75" customHeight="1">
      <c r="A37" s="143" t="s">
        <v>92</v>
      </c>
      <c r="B37" s="144" t="s">
        <v>93</v>
      </c>
      <c r="C37" s="145">
        <v>2733</v>
      </c>
      <c r="D37" s="146"/>
      <c r="E37" s="145">
        <v>1947</v>
      </c>
      <c r="F37" s="146"/>
      <c r="G37" s="145">
        <v>968</v>
      </c>
      <c r="H37" s="147"/>
      <c r="I37" s="145">
        <v>742</v>
      </c>
      <c r="J37" s="147"/>
      <c r="K37" s="145">
        <v>1224</v>
      </c>
      <c r="L37" s="140"/>
      <c r="M37" s="145">
        <v>898</v>
      </c>
      <c r="N37" s="140"/>
      <c r="O37" s="145">
        <v>108</v>
      </c>
      <c r="P37" s="141"/>
      <c r="Q37" s="145">
        <v>61</v>
      </c>
      <c r="R37" s="141"/>
      <c r="S37" s="145">
        <v>433</v>
      </c>
      <c r="U37" s="145">
        <v>246</v>
      </c>
      <c r="W37" s="143"/>
    </row>
    <row r="38" spans="1:23" ht="12.75" customHeight="1">
      <c r="A38" s="143" t="s">
        <v>94</v>
      </c>
      <c r="B38" s="144" t="s">
        <v>95</v>
      </c>
      <c r="C38" s="145">
        <v>698</v>
      </c>
      <c r="D38" s="146"/>
      <c r="E38" s="145">
        <v>391</v>
      </c>
      <c r="F38" s="146"/>
      <c r="G38" s="145">
        <v>356</v>
      </c>
      <c r="H38" s="147"/>
      <c r="I38" s="145">
        <v>197</v>
      </c>
      <c r="J38" s="147"/>
      <c r="K38" s="145">
        <v>206</v>
      </c>
      <c r="L38" s="140"/>
      <c r="M38" s="145">
        <v>118</v>
      </c>
      <c r="N38" s="140"/>
      <c r="O38" s="145">
        <v>27</v>
      </c>
      <c r="P38" s="141"/>
      <c r="Q38" s="145">
        <v>12</v>
      </c>
      <c r="R38" s="141"/>
      <c r="S38" s="145">
        <v>109</v>
      </c>
      <c r="U38" s="145">
        <v>64</v>
      </c>
      <c r="W38" s="143"/>
    </row>
    <row r="39" spans="1:23" ht="12.75" customHeight="1">
      <c r="A39" s="143" t="s">
        <v>96</v>
      </c>
      <c r="B39" s="144" t="s">
        <v>97</v>
      </c>
      <c r="C39" s="145">
        <v>1429</v>
      </c>
      <c r="D39" s="146"/>
      <c r="E39" s="145">
        <v>1065</v>
      </c>
      <c r="F39" s="146"/>
      <c r="G39" s="145">
        <v>381</v>
      </c>
      <c r="H39" s="147"/>
      <c r="I39" s="145">
        <v>281</v>
      </c>
      <c r="J39" s="147"/>
      <c r="K39" s="145">
        <v>805</v>
      </c>
      <c r="L39" s="140"/>
      <c r="M39" s="145">
        <v>615</v>
      </c>
      <c r="N39" s="140"/>
      <c r="O39" s="145">
        <v>52</v>
      </c>
      <c r="P39" s="141"/>
      <c r="Q39" s="145">
        <v>35</v>
      </c>
      <c r="R39" s="141"/>
      <c r="S39" s="145">
        <v>191</v>
      </c>
      <c r="U39" s="145">
        <v>134</v>
      </c>
      <c r="W39" s="143"/>
    </row>
    <row r="40" spans="1:23" ht="12.75" customHeight="1">
      <c r="A40" s="143" t="s">
        <v>98</v>
      </c>
      <c r="B40" s="144" t="s">
        <v>99</v>
      </c>
      <c r="C40" s="145">
        <v>4890</v>
      </c>
      <c r="D40" s="146"/>
      <c r="E40" s="145">
        <v>3521</v>
      </c>
      <c r="F40" s="146"/>
      <c r="G40" s="145">
        <v>1097</v>
      </c>
      <c r="H40" s="147"/>
      <c r="I40" s="145">
        <v>886</v>
      </c>
      <c r="J40" s="147"/>
      <c r="K40" s="145">
        <v>3157</v>
      </c>
      <c r="L40" s="140"/>
      <c r="M40" s="145">
        <v>2208</v>
      </c>
      <c r="N40" s="140"/>
      <c r="O40" s="145">
        <v>87</v>
      </c>
      <c r="P40" s="141"/>
      <c r="Q40" s="145">
        <v>73</v>
      </c>
      <c r="R40" s="141"/>
      <c r="S40" s="145">
        <v>549</v>
      </c>
      <c r="U40" s="145">
        <v>354</v>
      </c>
      <c r="W40" s="143"/>
    </row>
    <row r="41" spans="1:23" ht="21.75" customHeight="1">
      <c r="A41" s="143" t="s">
        <v>100</v>
      </c>
      <c r="B41" s="144" t="s">
        <v>101</v>
      </c>
      <c r="C41" s="145">
        <v>18296</v>
      </c>
      <c r="D41" s="146"/>
      <c r="E41" s="145">
        <v>16234</v>
      </c>
      <c r="F41" s="146"/>
      <c r="G41" s="145">
        <v>4199</v>
      </c>
      <c r="H41" s="147"/>
      <c r="I41" s="145">
        <v>4165</v>
      </c>
      <c r="J41" s="147"/>
      <c r="K41" s="145">
        <v>10771</v>
      </c>
      <c r="L41" s="140"/>
      <c r="M41" s="145">
        <v>9725</v>
      </c>
      <c r="N41" s="140"/>
      <c r="O41" s="145">
        <v>482</v>
      </c>
      <c r="P41" s="141"/>
      <c r="Q41" s="145">
        <v>355</v>
      </c>
      <c r="R41" s="141"/>
      <c r="S41" s="145">
        <v>2844</v>
      </c>
      <c r="U41" s="145">
        <v>1989</v>
      </c>
      <c r="W41" s="143"/>
    </row>
    <row r="42" spans="1:23" ht="21.75" customHeight="1">
      <c r="A42" s="143" t="s">
        <v>102</v>
      </c>
      <c r="B42" s="144" t="s">
        <v>103</v>
      </c>
      <c r="C42" s="145">
        <v>6742</v>
      </c>
      <c r="D42" s="146"/>
      <c r="E42" s="145">
        <v>6061</v>
      </c>
      <c r="F42" s="146"/>
      <c r="G42" s="145">
        <v>1798</v>
      </c>
      <c r="H42" s="147"/>
      <c r="I42" s="145">
        <v>1686</v>
      </c>
      <c r="J42" s="147"/>
      <c r="K42" s="145">
        <v>3674</v>
      </c>
      <c r="L42" s="140"/>
      <c r="M42" s="145">
        <v>3365</v>
      </c>
      <c r="N42" s="140"/>
      <c r="O42" s="145">
        <v>212</v>
      </c>
      <c r="P42" s="141"/>
      <c r="Q42" s="145">
        <v>135</v>
      </c>
      <c r="R42" s="141"/>
      <c r="S42" s="145">
        <v>1058</v>
      </c>
      <c r="U42" s="145">
        <v>875</v>
      </c>
      <c r="W42" s="143"/>
    </row>
    <row r="43" spans="1:23" ht="21.75" customHeight="1">
      <c r="A43" s="143" t="s">
        <v>104</v>
      </c>
      <c r="B43" s="144" t="s">
        <v>105</v>
      </c>
      <c r="C43" s="145">
        <v>846</v>
      </c>
      <c r="D43" s="146"/>
      <c r="E43" s="145">
        <v>962</v>
      </c>
      <c r="F43" s="146"/>
      <c r="G43" s="145">
        <v>280</v>
      </c>
      <c r="H43" s="147"/>
      <c r="I43" s="145">
        <v>204</v>
      </c>
      <c r="J43" s="147"/>
      <c r="K43" s="145">
        <v>402</v>
      </c>
      <c r="L43" s="140"/>
      <c r="M43" s="145">
        <v>480</v>
      </c>
      <c r="N43" s="140"/>
      <c r="O43" s="145">
        <v>22</v>
      </c>
      <c r="P43" s="141"/>
      <c r="Q43" s="145">
        <v>19</v>
      </c>
      <c r="R43" s="141"/>
      <c r="S43" s="145">
        <v>142</v>
      </c>
      <c r="U43" s="145">
        <v>259</v>
      </c>
      <c r="W43" s="143"/>
    </row>
    <row r="44" spans="1:23" ht="12.75" customHeight="1">
      <c r="A44" s="143" t="s">
        <v>106</v>
      </c>
      <c r="B44" s="144" t="s">
        <v>107</v>
      </c>
      <c r="C44" s="157">
        <v>1688</v>
      </c>
      <c r="D44" s="146"/>
      <c r="E44" s="157">
        <v>1731</v>
      </c>
      <c r="F44" s="146"/>
      <c r="G44" s="157">
        <v>463</v>
      </c>
      <c r="H44" s="147"/>
      <c r="I44" s="157">
        <v>332</v>
      </c>
      <c r="J44" s="147"/>
      <c r="K44" s="157">
        <v>938</v>
      </c>
      <c r="L44" s="140"/>
      <c r="M44" s="157">
        <v>1109</v>
      </c>
      <c r="N44" s="140"/>
      <c r="O44" s="157">
        <v>35</v>
      </c>
      <c r="P44" s="141"/>
      <c r="Q44" s="157">
        <v>35</v>
      </c>
      <c r="R44" s="141"/>
      <c r="S44" s="157">
        <v>252</v>
      </c>
      <c r="U44" s="157">
        <v>255</v>
      </c>
      <c r="W44" s="143"/>
    </row>
    <row r="45" spans="1:23" ht="12.75" customHeight="1">
      <c r="A45" s="143" t="s">
        <v>108</v>
      </c>
      <c r="B45" s="144" t="s">
        <v>109</v>
      </c>
      <c r="C45" s="157">
        <v>2090</v>
      </c>
      <c r="D45" s="146"/>
      <c r="E45" s="157">
        <v>1970</v>
      </c>
      <c r="F45" s="146"/>
      <c r="G45" s="157">
        <v>379</v>
      </c>
      <c r="H45" s="147"/>
      <c r="I45" s="157">
        <v>359</v>
      </c>
      <c r="J45" s="147"/>
      <c r="K45" s="157">
        <v>1445</v>
      </c>
      <c r="L45" s="140"/>
      <c r="M45" s="157">
        <v>1131</v>
      </c>
      <c r="N45" s="140"/>
      <c r="O45" s="157">
        <v>34</v>
      </c>
      <c r="P45" s="141"/>
      <c r="Q45" s="157">
        <v>295</v>
      </c>
      <c r="R45" s="141"/>
      <c r="S45" s="157">
        <v>232</v>
      </c>
      <c r="U45" s="157">
        <v>185</v>
      </c>
      <c r="W45" s="143"/>
    </row>
    <row r="46" spans="1:23" ht="21" customHeight="1">
      <c r="A46" s="143" t="s">
        <v>110</v>
      </c>
      <c r="B46" s="144" t="s">
        <v>111</v>
      </c>
      <c r="C46" s="145">
        <v>1144</v>
      </c>
      <c r="D46" s="146"/>
      <c r="E46" s="145">
        <v>1076</v>
      </c>
      <c r="F46" s="146"/>
      <c r="G46" s="157">
        <v>356</v>
      </c>
      <c r="H46" s="147"/>
      <c r="I46" s="157">
        <v>361</v>
      </c>
      <c r="J46" s="147"/>
      <c r="K46" s="157">
        <v>526</v>
      </c>
      <c r="L46" s="140"/>
      <c r="M46" s="157">
        <v>411</v>
      </c>
      <c r="N46" s="140"/>
      <c r="O46" s="157">
        <v>74</v>
      </c>
      <c r="P46" s="141"/>
      <c r="Q46" s="157">
        <v>88</v>
      </c>
      <c r="R46" s="141"/>
      <c r="S46" s="157">
        <v>188</v>
      </c>
      <c r="U46" s="157">
        <v>216</v>
      </c>
      <c r="W46" s="143"/>
    </row>
    <row r="47" spans="1:23" ht="12.75" customHeight="1">
      <c r="A47" s="143" t="s">
        <v>112</v>
      </c>
      <c r="B47" s="144" t="s">
        <v>113</v>
      </c>
      <c r="C47" s="145">
        <v>851</v>
      </c>
      <c r="D47" s="146"/>
      <c r="E47" s="145">
        <v>911</v>
      </c>
      <c r="F47" s="146"/>
      <c r="G47" s="157">
        <v>254</v>
      </c>
      <c r="H47" s="147"/>
      <c r="I47" s="157">
        <v>170</v>
      </c>
      <c r="J47" s="147"/>
      <c r="K47" s="157">
        <v>451</v>
      </c>
      <c r="L47" s="140"/>
      <c r="M47" s="157">
        <v>572</v>
      </c>
      <c r="N47" s="140"/>
      <c r="O47" s="157">
        <v>10</v>
      </c>
      <c r="P47" s="141"/>
      <c r="Q47" s="157">
        <v>22</v>
      </c>
      <c r="R47" s="141"/>
      <c r="S47" s="157">
        <v>136</v>
      </c>
      <c r="U47" s="157">
        <v>147</v>
      </c>
      <c r="W47" s="143"/>
    </row>
    <row r="48" spans="1:23" ht="12.75" customHeight="1">
      <c r="A48" s="143" t="s">
        <v>114</v>
      </c>
      <c r="B48" s="144" t="s">
        <v>115</v>
      </c>
      <c r="C48" s="145">
        <v>3949</v>
      </c>
      <c r="D48" s="146"/>
      <c r="E48" s="145">
        <v>3680</v>
      </c>
      <c r="F48" s="146"/>
      <c r="G48" s="157">
        <v>1036</v>
      </c>
      <c r="H48" s="147"/>
      <c r="I48" s="157">
        <v>918</v>
      </c>
      <c r="J48" s="147"/>
      <c r="K48" s="157">
        <v>2312</v>
      </c>
      <c r="L48" s="140"/>
      <c r="M48" s="157">
        <v>2265</v>
      </c>
      <c r="N48" s="140"/>
      <c r="O48" s="157">
        <v>33</v>
      </c>
      <c r="P48" s="141"/>
      <c r="Q48" s="157">
        <v>28</v>
      </c>
      <c r="R48" s="141"/>
      <c r="S48" s="157">
        <v>568</v>
      </c>
      <c r="U48" s="157">
        <v>469</v>
      </c>
      <c r="W48" s="143"/>
    </row>
    <row r="49" spans="1:23" ht="12.75" customHeight="1">
      <c r="A49" s="143" t="s">
        <v>116</v>
      </c>
      <c r="B49" s="144" t="s">
        <v>117</v>
      </c>
      <c r="C49" s="145">
        <v>1467</v>
      </c>
      <c r="D49" s="146"/>
      <c r="E49" s="145">
        <v>1114</v>
      </c>
      <c r="F49" s="146"/>
      <c r="G49" s="157">
        <v>517</v>
      </c>
      <c r="H49" s="147"/>
      <c r="I49" s="157">
        <v>375</v>
      </c>
      <c r="J49" s="147"/>
      <c r="K49" s="157">
        <v>708</v>
      </c>
      <c r="L49" s="140"/>
      <c r="M49" s="157">
        <v>589</v>
      </c>
      <c r="N49" s="140"/>
      <c r="O49" s="157">
        <v>26</v>
      </c>
      <c r="P49" s="141"/>
      <c r="Q49" s="157">
        <v>21</v>
      </c>
      <c r="R49" s="141"/>
      <c r="S49" s="157">
        <v>216</v>
      </c>
      <c r="U49" s="157">
        <v>129</v>
      </c>
      <c r="W49" s="143"/>
    </row>
    <row r="50" spans="1:23" ht="12.75" customHeight="1">
      <c r="A50" s="143" t="s">
        <v>118</v>
      </c>
      <c r="B50" s="148" t="s">
        <v>119</v>
      </c>
      <c r="C50" s="149">
        <v>1983</v>
      </c>
      <c r="D50" s="150"/>
      <c r="E50" s="149">
        <v>2079</v>
      </c>
      <c r="F50" s="150"/>
      <c r="G50" s="149">
        <v>607</v>
      </c>
      <c r="H50" s="150"/>
      <c r="I50" s="149">
        <v>870</v>
      </c>
      <c r="J50" s="150"/>
      <c r="K50" s="149">
        <v>1087</v>
      </c>
      <c r="L50" s="151"/>
      <c r="M50" s="149">
        <v>920</v>
      </c>
      <c r="N50" s="151"/>
      <c r="O50" s="149">
        <v>84</v>
      </c>
      <c r="P50" s="152"/>
      <c r="Q50" s="149">
        <v>86</v>
      </c>
      <c r="R50" s="152"/>
      <c r="S50" s="149">
        <v>205</v>
      </c>
      <c r="U50" s="149">
        <v>203</v>
      </c>
      <c r="W50" s="143"/>
    </row>
    <row r="51" spans="1:23" ht="25.5" customHeight="1">
      <c r="A51" s="143" t="s">
        <v>120</v>
      </c>
      <c r="B51" s="158" t="s">
        <v>121</v>
      </c>
      <c r="C51" s="159">
        <v>1619</v>
      </c>
      <c r="D51" s="150"/>
      <c r="E51" s="159">
        <v>1856</v>
      </c>
      <c r="F51" s="150"/>
      <c r="G51" s="159">
        <v>585</v>
      </c>
      <c r="H51" s="150"/>
      <c r="I51" s="159">
        <v>535</v>
      </c>
      <c r="J51" s="150"/>
      <c r="K51" s="159">
        <v>753</v>
      </c>
      <c r="L51" s="151"/>
      <c r="M51" s="159">
        <v>939</v>
      </c>
      <c r="N51" s="151"/>
      <c r="O51" s="159">
        <v>44</v>
      </c>
      <c r="P51" s="152"/>
      <c r="Q51" s="159">
        <v>34</v>
      </c>
      <c r="R51" s="152"/>
      <c r="S51" s="159">
        <v>237</v>
      </c>
      <c r="T51" s="153"/>
      <c r="U51" s="159">
        <v>348</v>
      </c>
      <c r="W51" s="143"/>
    </row>
    <row r="52" spans="1:23" ht="12.75" customHeight="1">
      <c r="A52" s="143" t="s">
        <v>122</v>
      </c>
      <c r="B52" s="144" t="s">
        <v>123</v>
      </c>
      <c r="C52" s="145">
        <v>550</v>
      </c>
      <c r="D52" s="146"/>
      <c r="E52" s="145">
        <v>405</v>
      </c>
      <c r="F52" s="146"/>
      <c r="G52" s="157">
        <v>187</v>
      </c>
      <c r="H52" s="147"/>
      <c r="I52" s="157">
        <v>128</v>
      </c>
      <c r="J52" s="147"/>
      <c r="K52" s="157">
        <v>264</v>
      </c>
      <c r="L52" s="140"/>
      <c r="M52" s="157">
        <v>192</v>
      </c>
      <c r="N52" s="140"/>
      <c r="O52" s="157">
        <v>26</v>
      </c>
      <c r="P52" s="141"/>
      <c r="Q52" s="157">
        <v>24</v>
      </c>
      <c r="R52" s="141"/>
      <c r="S52" s="157">
        <v>73</v>
      </c>
      <c r="T52" s="153"/>
      <c r="U52" s="157">
        <v>61</v>
      </c>
      <c r="W52" s="143"/>
    </row>
    <row r="53" spans="1:23" ht="12.75" customHeight="1">
      <c r="A53" s="143" t="s">
        <v>124</v>
      </c>
      <c r="B53" s="144" t="s">
        <v>125</v>
      </c>
      <c r="C53" s="145">
        <v>225</v>
      </c>
      <c r="D53" s="146"/>
      <c r="E53" s="145">
        <v>155</v>
      </c>
      <c r="F53" s="146"/>
      <c r="G53" s="157">
        <v>86</v>
      </c>
      <c r="H53" s="147"/>
      <c r="I53" s="157">
        <v>53</v>
      </c>
      <c r="J53" s="147"/>
      <c r="K53" s="157">
        <v>90</v>
      </c>
      <c r="L53" s="140"/>
      <c r="M53" s="157">
        <v>46</v>
      </c>
      <c r="N53" s="140"/>
      <c r="O53" s="157">
        <v>10</v>
      </c>
      <c r="P53" s="141"/>
      <c r="Q53" s="157">
        <v>16</v>
      </c>
      <c r="R53" s="141"/>
      <c r="S53" s="157">
        <v>39</v>
      </c>
      <c r="U53" s="157">
        <v>40</v>
      </c>
      <c r="W53" s="143"/>
    </row>
    <row r="54" spans="1:23" ht="21.75" customHeight="1">
      <c r="A54" s="143" t="s">
        <v>126</v>
      </c>
      <c r="B54" s="144" t="s">
        <v>127</v>
      </c>
      <c r="C54" s="145">
        <v>1752</v>
      </c>
      <c r="D54" s="146"/>
      <c r="E54" s="145">
        <v>1656</v>
      </c>
      <c r="F54" s="146"/>
      <c r="G54" s="157">
        <v>274</v>
      </c>
      <c r="H54" s="147"/>
      <c r="I54" s="157">
        <v>318</v>
      </c>
      <c r="J54" s="147"/>
      <c r="K54" s="157">
        <v>1028</v>
      </c>
      <c r="L54" s="140"/>
      <c r="M54" s="157">
        <v>951</v>
      </c>
      <c r="N54" s="140"/>
      <c r="O54" s="157">
        <v>164</v>
      </c>
      <c r="P54" s="141"/>
      <c r="Q54" s="157">
        <v>83</v>
      </c>
      <c r="R54" s="141"/>
      <c r="S54" s="157">
        <v>286</v>
      </c>
      <c r="U54" s="157">
        <v>304</v>
      </c>
      <c r="W54" s="143"/>
    </row>
    <row r="55" spans="1:23" ht="25.5" customHeight="1">
      <c r="A55" s="143" t="s">
        <v>128</v>
      </c>
      <c r="B55" s="148" t="s">
        <v>129</v>
      </c>
      <c r="C55" s="149">
        <v>320</v>
      </c>
      <c r="D55" s="150"/>
      <c r="E55" s="149">
        <v>353</v>
      </c>
      <c r="F55" s="150"/>
      <c r="G55" s="149">
        <v>103</v>
      </c>
      <c r="H55" s="150"/>
      <c r="I55" s="149">
        <v>105</v>
      </c>
      <c r="J55" s="150"/>
      <c r="K55" s="149">
        <v>147</v>
      </c>
      <c r="L55" s="151"/>
      <c r="M55" s="149">
        <v>122</v>
      </c>
      <c r="N55" s="151"/>
      <c r="O55" s="149">
        <v>27</v>
      </c>
      <c r="P55" s="152"/>
      <c r="Q55" s="149">
        <v>42</v>
      </c>
      <c r="R55" s="152"/>
      <c r="S55" s="149">
        <v>43</v>
      </c>
      <c r="U55" s="149">
        <v>84</v>
      </c>
      <c r="W55" s="143"/>
    </row>
    <row r="56" spans="1:23" ht="12.75" customHeight="1">
      <c r="A56" s="143" t="s">
        <v>130</v>
      </c>
      <c r="B56" s="144" t="s">
        <v>131</v>
      </c>
      <c r="C56" s="145">
        <v>49705</v>
      </c>
      <c r="D56" s="146"/>
      <c r="E56" s="145">
        <v>47059</v>
      </c>
      <c r="F56" s="146"/>
      <c r="G56" s="157">
        <v>13997</v>
      </c>
      <c r="H56" s="147"/>
      <c r="I56" s="157">
        <v>13164</v>
      </c>
      <c r="J56" s="147"/>
      <c r="K56" s="157">
        <v>30746</v>
      </c>
      <c r="L56" s="140"/>
      <c r="M56" s="157">
        <v>29614</v>
      </c>
      <c r="N56" s="140"/>
      <c r="O56" s="157">
        <v>624</v>
      </c>
      <c r="P56" s="141"/>
      <c r="Q56" s="157">
        <v>474</v>
      </c>
      <c r="R56" s="141"/>
      <c r="S56" s="157">
        <v>4338</v>
      </c>
      <c r="T56" s="153"/>
      <c r="U56" s="157">
        <v>3807</v>
      </c>
      <c r="W56" s="143"/>
    </row>
    <row r="57" spans="1:23" ht="12.75" customHeight="1">
      <c r="A57" s="143" t="s">
        <v>132</v>
      </c>
      <c r="B57" s="144" t="s">
        <v>133</v>
      </c>
      <c r="C57" s="145">
        <v>1770</v>
      </c>
      <c r="D57" s="146"/>
      <c r="E57" s="145">
        <v>1411</v>
      </c>
      <c r="F57" s="146"/>
      <c r="G57" s="157">
        <v>673</v>
      </c>
      <c r="H57" s="147"/>
      <c r="I57" s="157">
        <v>591</v>
      </c>
      <c r="J57" s="147"/>
      <c r="K57" s="157">
        <v>794</v>
      </c>
      <c r="L57" s="140"/>
      <c r="M57" s="157">
        <v>683</v>
      </c>
      <c r="N57" s="140"/>
      <c r="O57" s="157">
        <v>43</v>
      </c>
      <c r="P57" s="141"/>
      <c r="Q57" s="157">
        <v>17</v>
      </c>
      <c r="R57" s="141"/>
      <c r="S57" s="157">
        <v>260</v>
      </c>
      <c r="U57" s="157">
        <v>120</v>
      </c>
      <c r="W57" s="143"/>
    </row>
    <row r="58" spans="1:23" ht="12.75" customHeight="1">
      <c r="A58" s="143" t="s">
        <v>134</v>
      </c>
      <c r="B58" s="148" t="s">
        <v>135</v>
      </c>
      <c r="C58" s="149">
        <v>13610</v>
      </c>
      <c r="D58" s="150"/>
      <c r="E58" s="149">
        <v>14426</v>
      </c>
      <c r="F58" s="150"/>
      <c r="G58" s="149">
        <v>4348</v>
      </c>
      <c r="H58" s="150"/>
      <c r="I58" s="149">
        <v>4475</v>
      </c>
      <c r="J58" s="150"/>
      <c r="K58" s="149">
        <v>7415</v>
      </c>
      <c r="L58" s="151"/>
      <c r="M58" s="149">
        <v>7936</v>
      </c>
      <c r="N58" s="151"/>
      <c r="O58" s="149">
        <v>321</v>
      </c>
      <c r="P58" s="152"/>
      <c r="Q58" s="149">
        <v>248</v>
      </c>
      <c r="R58" s="152"/>
      <c r="S58" s="149">
        <v>1526</v>
      </c>
      <c r="U58" s="149">
        <v>1767</v>
      </c>
      <c r="W58" s="143"/>
    </row>
    <row r="59" spans="1:23" ht="12.75" customHeight="1">
      <c r="A59" s="143" t="s">
        <v>136</v>
      </c>
      <c r="B59" s="144" t="s">
        <v>137</v>
      </c>
      <c r="C59" s="145">
        <v>5935</v>
      </c>
      <c r="D59" s="146"/>
      <c r="E59" s="145">
        <v>6672</v>
      </c>
      <c r="F59" s="146"/>
      <c r="G59" s="157">
        <v>2116</v>
      </c>
      <c r="H59" s="146"/>
      <c r="I59" s="157">
        <v>2530</v>
      </c>
      <c r="J59" s="146"/>
      <c r="K59" s="157">
        <v>2744</v>
      </c>
      <c r="L59" s="140"/>
      <c r="M59" s="157">
        <v>3056</v>
      </c>
      <c r="N59" s="140"/>
      <c r="O59" s="157">
        <v>264</v>
      </c>
      <c r="P59" s="141"/>
      <c r="Q59" s="157">
        <v>250</v>
      </c>
      <c r="R59" s="141"/>
      <c r="S59" s="157">
        <v>811</v>
      </c>
      <c r="T59" s="153"/>
      <c r="U59" s="157">
        <v>836</v>
      </c>
      <c r="W59" s="143"/>
    </row>
    <row r="60" spans="1:23" ht="25.5" customHeight="1">
      <c r="A60" s="143" t="s">
        <v>138</v>
      </c>
      <c r="B60" s="144" t="s">
        <v>139</v>
      </c>
      <c r="C60" s="145">
        <v>7372</v>
      </c>
      <c r="D60" s="146"/>
      <c r="E60" s="145">
        <v>7549</v>
      </c>
      <c r="F60" s="146"/>
      <c r="G60" s="157">
        <v>3095</v>
      </c>
      <c r="H60" s="147"/>
      <c r="I60" s="157">
        <v>3207</v>
      </c>
      <c r="J60" s="147"/>
      <c r="K60" s="157">
        <v>2802</v>
      </c>
      <c r="L60" s="140"/>
      <c r="M60" s="157">
        <v>3063</v>
      </c>
      <c r="N60" s="140"/>
      <c r="O60" s="157">
        <v>205</v>
      </c>
      <c r="P60" s="141"/>
      <c r="Q60" s="157">
        <v>211</v>
      </c>
      <c r="R60" s="141"/>
      <c r="S60" s="157">
        <v>1270</v>
      </c>
      <c r="U60" s="157">
        <v>1068</v>
      </c>
      <c r="W60" s="143"/>
    </row>
    <row r="61" spans="1:23" ht="25.5" customHeight="1">
      <c r="A61" s="143" t="s">
        <v>140</v>
      </c>
      <c r="B61" s="148" t="s">
        <v>141</v>
      </c>
      <c r="C61" s="149">
        <v>23421</v>
      </c>
      <c r="D61" s="150"/>
      <c r="E61" s="149">
        <v>23679</v>
      </c>
      <c r="F61" s="150"/>
      <c r="G61" s="149">
        <v>9915</v>
      </c>
      <c r="H61" s="150"/>
      <c r="I61" s="149">
        <v>10617</v>
      </c>
      <c r="J61" s="150"/>
      <c r="K61" s="149">
        <v>9540</v>
      </c>
      <c r="L61" s="151"/>
      <c r="M61" s="149">
        <v>9543</v>
      </c>
      <c r="N61" s="151"/>
      <c r="O61" s="149">
        <v>912</v>
      </c>
      <c r="P61" s="152"/>
      <c r="Q61" s="149">
        <v>882</v>
      </c>
      <c r="R61" s="152"/>
      <c r="S61" s="149">
        <v>3054</v>
      </c>
      <c r="U61" s="149">
        <v>2637</v>
      </c>
      <c r="W61" s="143"/>
    </row>
    <row r="62" spans="1:23" ht="12.75" customHeight="1">
      <c r="A62" s="143" t="s">
        <v>142</v>
      </c>
      <c r="B62" s="144" t="s">
        <v>143</v>
      </c>
      <c r="C62" s="145">
        <v>16295</v>
      </c>
      <c r="D62" s="146"/>
      <c r="E62" s="145">
        <v>18316</v>
      </c>
      <c r="F62" s="146"/>
      <c r="G62" s="157">
        <v>4506</v>
      </c>
      <c r="H62" s="146"/>
      <c r="I62" s="157">
        <v>5060</v>
      </c>
      <c r="J62" s="146"/>
      <c r="K62" s="157">
        <v>8521</v>
      </c>
      <c r="L62" s="140"/>
      <c r="M62" s="157">
        <v>8699</v>
      </c>
      <c r="N62" s="140"/>
      <c r="O62" s="157">
        <v>827</v>
      </c>
      <c r="P62" s="141"/>
      <c r="Q62" s="157">
        <v>851</v>
      </c>
      <c r="R62" s="141"/>
      <c r="S62" s="157">
        <v>2441</v>
      </c>
      <c r="U62" s="157">
        <v>3706</v>
      </c>
      <c r="W62" s="143"/>
    </row>
    <row r="63" spans="1:23" ht="12.75" customHeight="1">
      <c r="A63" s="143" t="s">
        <v>144</v>
      </c>
      <c r="B63" s="144" t="s">
        <v>145</v>
      </c>
      <c r="C63" s="157">
        <v>792</v>
      </c>
      <c r="D63" s="146"/>
      <c r="E63" s="157">
        <v>816</v>
      </c>
      <c r="F63" s="146"/>
      <c r="G63" s="157">
        <v>272</v>
      </c>
      <c r="H63" s="147"/>
      <c r="I63" s="157">
        <v>303</v>
      </c>
      <c r="J63" s="147"/>
      <c r="K63" s="157">
        <v>360</v>
      </c>
      <c r="L63" s="139"/>
      <c r="M63" s="157">
        <v>331</v>
      </c>
      <c r="N63" s="139"/>
      <c r="O63" s="157">
        <v>7</v>
      </c>
      <c r="P63" s="139"/>
      <c r="Q63" s="157">
        <v>72</v>
      </c>
      <c r="R63" s="139"/>
      <c r="S63" s="157">
        <v>153</v>
      </c>
      <c r="U63" s="157">
        <v>110</v>
      </c>
      <c r="W63" s="143"/>
    </row>
    <row r="64" spans="1:23" ht="12.75" customHeight="1">
      <c r="A64" s="143" t="s">
        <v>146</v>
      </c>
      <c r="B64" s="144" t="s">
        <v>147</v>
      </c>
      <c r="C64" s="157">
        <v>2984</v>
      </c>
      <c r="D64" s="146"/>
      <c r="E64" s="157">
        <v>2310</v>
      </c>
      <c r="F64" s="146"/>
      <c r="G64" s="157">
        <v>422</v>
      </c>
      <c r="H64" s="147"/>
      <c r="I64" s="157">
        <v>249</v>
      </c>
      <c r="J64" s="147"/>
      <c r="K64" s="157">
        <v>1335</v>
      </c>
      <c r="L64" s="139"/>
      <c r="M64" s="157">
        <v>895</v>
      </c>
      <c r="N64" s="139"/>
      <c r="O64" s="157">
        <v>60</v>
      </c>
      <c r="P64" s="139"/>
      <c r="Q64" s="157">
        <v>87</v>
      </c>
      <c r="R64" s="139"/>
      <c r="S64" s="157">
        <v>1167</v>
      </c>
      <c r="U64" s="157">
        <v>1079</v>
      </c>
      <c r="W64" s="143"/>
    </row>
    <row r="65" spans="1:23" ht="12.75" customHeight="1">
      <c r="A65" s="143" t="s">
        <v>148</v>
      </c>
      <c r="B65" s="144" t="s">
        <v>149</v>
      </c>
      <c r="C65" s="145">
        <v>2382</v>
      </c>
      <c r="D65" s="146"/>
      <c r="E65" s="145">
        <v>2211</v>
      </c>
      <c r="F65" s="146"/>
      <c r="G65" s="157">
        <v>820</v>
      </c>
      <c r="H65" s="147"/>
      <c r="I65" s="157">
        <v>819</v>
      </c>
      <c r="J65" s="147"/>
      <c r="K65" s="157">
        <v>1016</v>
      </c>
      <c r="L65" s="139"/>
      <c r="M65" s="157">
        <v>891</v>
      </c>
      <c r="N65" s="139"/>
      <c r="O65" s="157">
        <v>183</v>
      </c>
      <c r="P65" s="139"/>
      <c r="Q65" s="157">
        <v>130</v>
      </c>
      <c r="R65" s="139"/>
      <c r="S65" s="157">
        <v>363</v>
      </c>
      <c r="U65" s="157">
        <v>371</v>
      </c>
      <c r="W65" s="143"/>
    </row>
    <row r="66" spans="1:23" ht="12.75" customHeight="1">
      <c r="A66" s="143" t="s">
        <v>150</v>
      </c>
      <c r="B66" s="148" t="s">
        <v>151</v>
      </c>
      <c r="C66" s="149">
        <v>5226</v>
      </c>
      <c r="D66" s="150"/>
      <c r="E66" s="149">
        <v>2560</v>
      </c>
      <c r="F66" s="150"/>
      <c r="G66" s="149">
        <v>464</v>
      </c>
      <c r="H66" s="150"/>
      <c r="I66" s="149">
        <v>708</v>
      </c>
      <c r="J66" s="150"/>
      <c r="K66" s="149">
        <v>2278</v>
      </c>
      <c r="L66" s="151"/>
      <c r="M66" s="149">
        <v>1078</v>
      </c>
      <c r="N66" s="151"/>
      <c r="O66" s="149">
        <v>84</v>
      </c>
      <c r="P66" s="152"/>
      <c r="Q66" s="149">
        <v>83</v>
      </c>
      <c r="R66" s="152"/>
      <c r="S66" s="149">
        <v>2400</v>
      </c>
      <c r="U66" s="149">
        <v>691</v>
      </c>
      <c r="W66" s="143"/>
    </row>
    <row r="67" spans="1:23" ht="12.75" customHeight="1">
      <c r="A67" s="143" t="s">
        <v>152</v>
      </c>
      <c r="B67" s="144" t="s">
        <v>153</v>
      </c>
      <c r="C67" s="145">
        <v>11625</v>
      </c>
      <c r="D67" s="146"/>
      <c r="E67" s="145">
        <v>9894</v>
      </c>
      <c r="F67" s="146"/>
      <c r="G67" s="145">
        <v>3511</v>
      </c>
      <c r="H67" s="147"/>
      <c r="I67" s="145">
        <v>3018</v>
      </c>
      <c r="J67" s="147"/>
      <c r="K67" s="145">
        <v>6072</v>
      </c>
      <c r="L67" s="139"/>
      <c r="M67" s="145">
        <v>5071</v>
      </c>
      <c r="N67" s="139"/>
      <c r="O67" s="145">
        <v>379</v>
      </c>
      <c r="P67" s="139"/>
      <c r="Q67" s="145">
        <v>398</v>
      </c>
      <c r="R67" s="139"/>
      <c r="S67" s="145">
        <v>1663</v>
      </c>
      <c r="T67" s="153"/>
      <c r="U67" s="145">
        <v>1407</v>
      </c>
      <c r="V67" s="153"/>
      <c r="W67" s="143"/>
    </row>
    <row r="68" spans="1:23" ht="12.75" customHeight="1">
      <c r="A68" s="143" t="s">
        <v>154</v>
      </c>
      <c r="B68" s="148" t="s">
        <v>155</v>
      </c>
      <c r="C68" s="149">
        <v>20348</v>
      </c>
      <c r="D68" s="150"/>
      <c r="E68" s="149">
        <v>21834</v>
      </c>
      <c r="F68" s="150"/>
      <c r="G68" s="149">
        <v>7645</v>
      </c>
      <c r="H68" s="150"/>
      <c r="I68" s="149">
        <v>8546</v>
      </c>
      <c r="J68" s="150"/>
      <c r="K68" s="149">
        <v>10076</v>
      </c>
      <c r="L68" s="151"/>
      <c r="M68" s="149">
        <v>10598</v>
      </c>
      <c r="N68" s="151"/>
      <c r="O68" s="149">
        <v>713</v>
      </c>
      <c r="P68" s="152"/>
      <c r="Q68" s="149">
        <v>768</v>
      </c>
      <c r="R68" s="152"/>
      <c r="S68" s="149">
        <v>1914</v>
      </c>
      <c r="U68" s="149">
        <v>1922</v>
      </c>
      <c r="W68" s="143"/>
    </row>
    <row r="69" spans="1:23" ht="12.75" customHeight="1">
      <c r="A69" s="143" t="s">
        <v>156</v>
      </c>
      <c r="B69" s="160" t="s">
        <v>157</v>
      </c>
      <c r="C69" s="161">
        <v>1161</v>
      </c>
      <c r="D69" s="146"/>
      <c r="E69" s="161">
        <v>1046</v>
      </c>
      <c r="F69" s="146"/>
      <c r="G69" s="161">
        <v>387</v>
      </c>
      <c r="H69" s="147"/>
      <c r="I69" s="161">
        <v>456</v>
      </c>
      <c r="J69" s="147"/>
      <c r="K69" s="161">
        <v>461</v>
      </c>
      <c r="L69" s="139"/>
      <c r="M69" s="161">
        <v>426</v>
      </c>
      <c r="N69" s="139"/>
      <c r="O69" s="161">
        <v>15</v>
      </c>
      <c r="P69" s="139"/>
      <c r="Q69" s="161">
        <v>16</v>
      </c>
      <c r="R69" s="139"/>
      <c r="S69" s="153">
        <v>298</v>
      </c>
      <c r="T69" s="153"/>
      <c r="U69" s="161">
        <v>148</v>
      </c>
      <c r="W69" s="143"/>
    </row>
    <row r="70" spans="1:23" ht="21.75" customHeight="1">
      <c r="A70" s="143" t="s">
        <v>158</v>
      </c>
      <c r="B70" s="144" t="s">
        <v>159</v>
      </c>
      <c r="C70" s="145">
        <v>1343</v>
      </c>
      <c r="D70" s="146"/>
      <c r="E70" s="145">
        <v>1126</v>
      </c>
      <c r="F70" s="146"/>
      <c r="G70" s="145">
        <v>391</v>
      </c>
      <c r="H70" s="147"/>
      <c r="I70" s="145">
        <v>466</v>
      </c>
      <c r="J70" s="147"/>
      <c r="K70" s="145">
        <v>747</v>
      </c>
      <c r="L70" s="139"/>
      <c r="M70" s="145">
        <v>504</v>
      </c>
      <c r="N70" s="139"/>
      <c r="O70" s="145">
        <v>27</v>
      </c>
      <c r="P70" s="139"/>
      <c r="Q70" s="145">
        <v>25</v>
      </c>
      <c r="R70" s="139"/>
      <c r="S70" s="145">
        <v>178</v>
      </c>
      <c r="U70" s="145">
        <v>131</v>
      </c>
      <c r="W70" s="143"/>
    </row>
    <row r="71" spans="1:23" ht="21.75" customHeight="1">
      <c r="A71" s="143" t="s">
        <v>160</v>
      </c>
      <c r="B71" s="144" t="s">
        <v>161</v>
      </c>
      <c r="C71" s="145">
        <v>1442</v>
      </c>
      <c r="D71" s="146"/>
      <c r="E71" s="145">
        <v>1817</v>
      </c>
      <c r="F71" s="146"/>
      <c r="G71" s="145">
        <v>273</v>
      </c>
      <c r="H71" s="147"/>
      <c r="I71" s="145">
        <v>273</v>
      </c>
      <c r="J71" s="147"/>
      <c r="K71" s="145">
        <v>782</v>
      </c>
      <c r="L71" s="139"/>
      <c r="M71" s="145">
        <v>923</v>
      </c>
      <c r="N71" s="139"/>
      <c r="O71" s="145">
        <v>13</v>
      </c>
      <c r="P71" s="139"/>
      <c r="Q71" s="145">
        <v>16</v>
      </c>
      <c r="R71" s="139"/>
      <c r="S71" s="145">
        <v>374</v>
      </c>
      <c r="U71" s="145">
        <v>605</v>
      </c>
      <c r="W71" s="143"/>
    </row>
    <row r="72" spans="1:23" ht="12.75" customHeight="1">
      <c r="A72" s="143" t="s">
        <v>162</v>
      </c>
      <c r="B72" s="144" t="s">
        <v>163</v>
      </c>
      <c r="C72" s="145">
        <v>3669</v>
      </c>
      <c r="D72" s="146"/>
      <c r="E72" s="145">
        <v>3933</v>
      </c>
      <c r="F72" s="146"/>
      <c r="G72" s="145">
        <v>1018</v>
      </c>
      <c r="H72" s="147"/>
      <c r="I72" s="145">
        <v>982</v>
      </c>
      <c r="J72" s="147"/>
      <c r="K72" s="145">
        <v>1984</v>
      </c>
      <c r="L72" s="139"/>
      <c r="M72" s="145">
        <v>2005</v>
      </c>
      <c r="N72" s="139"/>
      <c r="O72" s="145">
        <v>73</v>
      </c>
      <c r="P72" s="139"/>
      <c r="Q72" s="145">
        <v>97</v>
      </c>
      <c r="R72" s="139"/>
      <c r="S72" s="145">
        <v>594</v>
      </c>
      <c r="U72" s="145">
        <v>849</v>
      </c>
      <c r="W72" s="143"/>
    </row>
    <row r="73" spans="1:23" ht="21.75" customHeight="1">
      <c r="A73" s="143" t="s">
        <v>164</v>
      </c>
      <c r="B73" s="144" t="s">
        <v>165</v>
      </c>
      <c r="C73" s="145">
        <v>3065</v>
      </c>
      <c r="D73" s="146"/>
      <c r="E73" s="145">
        <v>3839</v>
      </c>
      <c r="F73" s="146"/>
      <c r="G73" s="145">
        <v>1093</v>
      </c>
      <c r="H73" s="147"/>
      <c r="I73" s="145">
        <v>1213</v>
      </c>
      <c r="J73" s="147"/>
      <c r="K73" s="145">
        <v>1387</v>
      </c>
      <c r="L73" s="139"/>
      <c r="M73" s="145">
        <v>2118</v>
      </c>
      <c r="N73" s="139"/>
      <c r="O73" s="145">
        <v>74</v>
      </c>
      <c r="P73" s="139"/>
      <c r="Q73" s="145">
        <v>68</v>
      </c>
      <c r="R73" s="139"/>
      <c r="S73" s="145">
        <v>511</v>
      </c>
      <c r="U73" s="145">
        <v>440</v>
      </c>
      <c r="W73" s="143"/>
    </row>
    <row r="74" spans="1:23" ht="12.75" customHeight="1">
      <c r="A74" s="143" t="s">
        <v>166</v>
      </c>
      <c r="B74" s="148" t="s">
        <v>167</v>
      </c>
      <c r="C74" s="149">
        <v>479</v>
      </c>
      <c r="D74" s="150"/>
      <c r="E74" s="149">
        <v>443</v>
      </c>
      <c r="F74" s="150"/>
      <c r="G74" s="149">
        <v>186</v>
      </c>
      <c r="H74" s="150"/>
      <c r="I74" s="149">
        <v>245</v>
      </c>
      <c r="J74" s="150"/>
      <c r="K74" s="149">
        <v>206</v>
      </c>
      <c r="L74" s="151"/>
      <c r="M74" s="149">
        <v>133</v>
      </c>
      <c r="N74" s="151"/>
      <c r="O74" s="149">
        <v>24</v>
      </c>
      <c r="P74" s="152"/>
      <c r="Q74" s="149">
        <v>16</v>
      </c>
      <c r="R74" s="152"/>
      <c r="S74" s="149">
        <v>63</v>
      </c>
      <c r="U74" s="149">
        <v>49</v>
      </c>
      <c r="W74" s="143"/>
    </row>
    <row r="75" spans="1:23" ht="22.5" customHeight="1">
      <c r="A75" s="143" t="s">
        <v>168</v>
      </c>
      <c r="B75" s="144" t="s">
        <v>169</v>
      </c>
      <c r="C75" s="145">
        <v>2123</v>
      </c>
      <c r="D75" s="146"/>
      <c r="E75" s="145">
        <v>1760</v>
      </c>
      <c r="F75" s="146"/>
      <c r="G75" s="145">
        <v>884</v>
      </c>
      <c r="H75" s="147"/>
      <c r="I75" s="145">
        <v>798</v>
      </c>
      <c r="J75" s="147"/>
      <c r="K75" s="145">
        <v>535</v>
      </c>
      <c r="L75" s="139"/>
      <c r="M75" s="145">
        <v>512</v>
      </c>
      <c r="N75" s="139"/>
      <c r="O75" s="145">
        <v>52</v>
      </c>
      <c r="P75" s="139"/>
      <c r="Q75" s="145">
        <v>41</v>
      </c>
      <c r="R75" s="139"/>
      <c r="S75" s="145">
        <v>652</v>
      </c>
      <c r="T75" s="153"/>
      <c r="U75" s="145">
        <v>409</v>
      </c>
      <c r="W75" s="143"/>
    </row>
    <row r="76" spans="1:23" ht="21.75" customHeight="1">
      <c r="A76" s="143" t="s">
        <v>170</v>
      </c>
      <c r="B76" s="144" t="s">
        <v>171</v>
      </c>
      <c r="C76" s="145">
        <v>2253</v>
      </c>
      <c r="D76" s="146"/>
      <c r="E76" s="145">
        <v>2065</v>
      </c>
      <c r="F76" s="146"/>
      <c r="G76" s="145">
        <v>645</v>
      </c>
      <c r="H76" s="147"/>
      <c r="I76" s="145">
        <v>568</v>
      </c>
      <c r="J76" s="147"/>
      <c r="K76" s="145">
        <v>1224</v>
      </c>
      <c r="L76" s="139"/>
      <c r="M76" s="145">
        <v>1079</v>
      </c>
      <c r="N76" s="139"/>
      <c r="O76" s="145">
        <v>39</v>
      </c>
      <c r="P76" s="139"/>
      <c r="Q76" s="145">
        <v>40</v>
      </c>
      <c r="R76" s="139"/>
      <c r="S76" s="145">
        <v>345</v>
      </c>
      <c r="U76" s="145">
        <v>378</v>
      </c>
      <c r="W76" s="143"/>
    </row>
    <row r="77" spans="1:23" ht="21.75" customHeight="1">
      <c r="A77" s="143" t="s">
        <v>172</v>
      </c>
      <c r="B77" s="148" t="s">
        <v>173</v>
      </c>
      <c r="C77" s="149">
        <v>522</v>
      </c>
      <c r="D77" s="150"/>
      <c r="E77" s="149">
        <v>622</v>
      </c>
      <c r="F77" s="150"/>
      <c r="G77" s="149">
        <v>220</v>
      </c>
      <c r="H77" s="150"/>
      <c r="I77" s="149">
        <v>258</v>
      </c>
      <c r="J77" s="150"/>
      <c r="K77" s="149">
        <v>182</v>
      </c>
      <c r="L77" s="151"/>
      <c r="M77" s="149">
        <v>272</v>
      </c>
      <c r="N77" s="151"/>
      <c r="O77" s="149">
        <v>15</v>
      </c>
      <c r="P77" s="152"/>
      <c r="Q77" s="149">
        <v>17</v>
      </c>
      <c r="R77" s="152"/>
      <c r="S77" s="149">
        <v>105</v>
      </c>
      <c r="U77" s="149">
        <v>75</v>
      </c>
      <c r="W77" s="143"/>
    </row>
    <row r="78" spans="1:23" ht="12.75" customHeight="1">
      <c r="A78" s="143" t="s">
        <v>174</v>
      </c>
      <c r="B78" s="158" t="s">
        <v>175</v>
      </c>
      <c r="C78" s="159">
        <v>2243</v>
      </c>
      <c r="D78" s="150"/>
      <c r="E78" s="159">
        <v>2012</v>
      </c>
      <c r="F78" s="150"/>
      <c r="G78" s="159">
        <v>841</v>
      </c>
      <c r="H78" s="150"/>
      <c r="I78" s="159">
        <v>815</v>
      </c>
      <c r="J78" s="150"/>
      <c r="K78" s="159">
        <v>1110</v>
      </c>
      <c r="L78" s="151"/>
      <c r="M78" s="159">
        <v>965</v>
      </c>
      <c r="N78" s="151"/>
      <c r="O78" s="159">
        <v>30</v>
      </c>
      <c r="P78" s="152"/>
      <c r="Q78" s="159">
        <v>22</v>
      </c>
      <c r="R78" s="152"/>
      <c r="S78" s="159">
        <v>262</v>
      </c>
      <c r="T78" s="153"/>
      <c r="U78" s="159">
        <v>210</v>
      </c>
      <c r="W78" s="143"/>
    </row>
    <row r="79" spans="1:23" ht="12.75" customHeight="1">
      <c r="A79" s="143" t="s">
        <v>176</v>
      </c>
      <c r="B79" s="144" t="s">
        <v>177</v>
      </c>
      <c r="C79" s="145">
        <v>2226</v>
      </c>
      <c r="D79" s="146"/>
      <c r="E79" s="145">
        <v>1959</v>
      </c>
      <c r="F79" s="146"/>
      <c r="G79" s="145">
        <v>848</v>
      </c>
      <c r="H79" s="147"/>
      <c r="I79" s="145">
        <v>765</v>
      </c>
      <c r="J79" s="147"/>
      <c r="K79" s="145">
        <v>936</v>
      </c>
      <c r="L79" s="139"/>
      <c r="M79" s="145">
        <v>917</v>
      </c>
      <c r="N79" s="139"/>
      <c r="O79" s="145">
        <v>68</v>
      </c>
      <c r="P79" s="139"/>
      <c r="Q79" s="145">
        <v>62</v>
      </c>
      <c r="R79" s="139"/>
      <c r="S79" s="145">
        <v>374</v>
      </c>
      <c r="T79" s="153"/>
      <c r="U79" s="145">
        <v>215</v>
      </c>
      <c r="W79" s="143"/>
    </row>
    <row r="80" spans="1:23" ht="21.75" customHeight="1">
      <c r="A80" s="143" t="s">
        <v>178</v>
      </c>
      <c r="B80" s="144" t="s">
        <v>179</v>
      </c>
      <c r="C80" s="145">
        <v>1349</v>
      </c>
      <c r="D80" s="146"/>
      <c r="E80" s="145">
        <v>1300</v>
      </c>
      <c r="F80" s="146"/>
      <c r="G80" s="145">
        <v>523</v>
      </c>
      <c r="H80" s="147"/>
      <c r="I80" s="145">
        <v>626</v>
      </c>
      <c r="J80" s="147"/>
      <c r="K80" s="145">
        <v>603</v>
      </c>
      <c r="L80" s="139"/>
      <c r="M80" s="145">
        <v>517</v>
      </c>
      <c r="N80" s="139"/>
      <c r="O80" s="145">
        <v>18</v>
      </c>
      <c r="P80" s="139"/>
      <c r="Q80" s="145">
        <v>37</v>
      </c>
      <c r="R80" s="139"/>
      <c r="S80" s="145">
        <v>205</v>
      </c>
      <c r="U80" s="145">
        <v>120</v>
      </c>
      <c r="W80" s="143"/>
    </row>
    <row r="81" spans="1:23" ht="21.75" customHeight="1">
      <c r="A81" s="143" t="s">
        <v>180</v>
      </c>
      <c r="B81" s="144" t="s">
        <v>181</v>
      </c>
      <c r="C81" s="145">
        <v>2943</v>
      </c>
      <c r="D81" s="155"/>
      <c r="E81" s="145">
        <v>3013</v>
      </c>
      <c r="F81" s="155"/>
      <c r="G81" s="145">
        <v>1111</v>
      </c>
      <c r="H81" s="156"/>
      <c r="I81" s="145">
        <v>1255</v>
      </c>
      <c r="J81" s="156"/>
      <c r="K81" s="145">
        <v>1288</v>
      </c>
      <c r="L81" s="141"/>
      <c r="M81" s="145">
        <v>1264</v>
      </c>
      <c r="N81" s="141"/>
      <c r="O81" s="145">
        <v>41</v>
      </c>
      <c r="P81" s="141"/>
      <c r="Q81" s="145">
        <v>50</v>
      </c>
      <c r="R81" s="141"/>
      <c r="S81" s="145">
        <v>503</v>
      </c>
      <c r="U81" s="145">
        <v>444</v>
      </c>
      <c r="W81" s="143"/>
    </row>
    <row r="82" spans="1:23" ht="12.75" customHeight="1">
      <c r="A82" s="143" t="s">
        <v>182</v>
      </c>
      <c r="B82" s="144" t="s">
        <v>183</v>
      </c>
      <c r="C82" s="145">
        <v>393</v>
      </c>
      <c r="D82" s="146"/>
      <c r="E82" s="145">
        <v>390</v>
      </c>
      <c r="F82" s="146"/>
      <c r="G82" s="145">
        <v>110</v>
      </c>
      <c r="H82" s="147"/>
      <c r="I82" s="145">
        <v>118</v>
      </c>
      <c r="J82" s="147"/>
      <c r="K82" s="145">
        <v>143</v>
      </c>
      <c r="L82" s="139"/>
      <c r="M82" s="145">
        <v>161</v>
      </c>
      <c r="N82" s="139"/>
      <c r="O82" s="145">
        <v>49</v>
      </c>
      <c r="P82" s="139"/>
      <c r="Q82" s="145">
        <v>40</v>
      </c>
      <c r="R82" s="139"/>
      <c r="S82" s="145">
        <v>91</v>
      </c>
      <c r="U82" s="145">
        <v>71</v>
      </c>
      <c r="W82" s="143"/>
    </row>
    <row r="83" spans="1:23" ht="12.75" customHeight="1">
      <c r="A83" s="143" t="s">
        <v>184</v>
      </c>
      <c r="B83" s="144" t="s">
        <v>185</v>
      </c>
      <c r="C83" s="145">
        <v>3529</v>
      </c>
      <c r="D83" s="146"/>
      <c r="E83" s="145">
        <v>2890</v>
      </c>
      <c r="F83" s="146"/>
      <c r="G83" s="145">
        <v>1227</v>
      </c>
      <c r="H83" s="147"/>
      <c r="I83" s="145">
        <v>1103</v>
      </c>
      <c r="J83" s="147"/>
      <c r="K83" s="145">
        <v>1629</v>
      </c>
      <c r="L83" s="139"/>
      <c r="M83" s="145">
        <v>1188</v>
      </c>
      <c r="N83" s="139"/>
      <c r="O83" s="145">
        <v>156</v>
      </c>
      <c r="P83" s="139"/>
      <c r="Q83" s="145">
        <v>218</v>
      </c>
      <c r="R83" s="139"/>
      <c r="S83" s="145">
        <v>517</v>
      </c>
      <c r="U83" s="145">
        <v>381</v>
      </c>
      <c r="W83" s="143"/>
    </row>
    <row r="84" spans="1:23" ht="12.75" customHeight="1">
      <c r="A84" s="143" t="s">
        <v>186</v>
      </c>
      <c r="B84" s="144" t="s">
        <v>187</v>
      </c>
      <c r="C84" s="145">
        <v>7579</v>
      </c>
      <c r="D84" s="146"/>
      <c r="E84" s="145">
        <v>5791</v>
      </c>
      <c r="F84" s="146"/>
      <c r="G84" s="145">
        <v>2124</v>
      </c>
      <c r="H84" s="147"/>
      <c r="I84" s="145">
        <v>1787</v>
      </c>
      <c r="J84" s="147"/>
      <c r="K84" s="145">
        <v>4354</v>
      </c>
      <c r="L84" s="139"/>
      <c r="M84" s="145">
        <v>3183</v>
      </c>
      <c r="N84" s="139"/>
      <c r="O84" s="145">
        <v>216</v>
      </c>
      <c r="P84" s="139"/>
      <c r="Q84" s="145">
        <v>190</v>
      </c>
      <c r="R84" s="139"/>
      <c r="S84" s="145">
        <v>885</v>
      </c>
      <c r="U84" s="145">
        <v>631</v>
      </c>
      <c r="W84" s="143"/>
    </row>
    <row r="85" spans="1:23" ht="12.75" customHeight="1">
      <c r="A85" s="143" t="s">
        <v>188</v>
      </c>
      <c r="B85" s="148" t="s">
        <v>189</v>
      </c>
      <c r="C85" s="149">
        <v>466</v>
      </c>
      <c r="D85" s="150"/>
      <c r="E85" s="149">
        <v>554</v>
      </c>
      <c r="F85" s="150"/>
      <c r="G85" s="149">
        <v>141</v>
      </c>
      <c r="H85" s="150"/>
      <c r="I85" s="149">
        <v>214</v>
      </c>
      <c r="J85" s="150"/>
      <c r="K85" s="149">
        <v>251</v>
      </c>
      <c r="L85" s="151"/>
      <c r="M85" s="149">
        <v>276</v>
      </c>
      <c r="N85" s="151"/>
      <c r="O85" s="149">
        <v>15</v>
      </c>
      <c r="P85" s="152"/>
      <c r="Q85" s="149">
        <v>21</v>
      </c>
      <c r="R85" s="152"/>
      <c r="S85" s="149">
        <v>59</v>
      </c>
      <c r="U85" s="149">
        <v>43</v>
      </c>
      <c r="W85" s="143"/>
    </row>
    <row r="86" spans="1:23" ht="12.75" customHeight="1">
      <c r="A86" s="143" t="s">
        <v>190</v>
      </c>
      <c r="B86" s="144" t="s">
        <v>191</v>
      </c>
      <c r="C86" s="145">
        <v>792</v>
      </c>
      <c r="D86" s="146"/>
      <c r="E86" s="145">
        <v>646</v>
      </c>
      <c r="F86" s="146"/>
      <c r="G86" s="145">
        <v>308</v>
      </c>
      <c r="H86" s="147"/>
      <c r="I86" s="145">
        <v>309</v>
      </c>
      <c r="J86" s="147"/>
      <c r="K86" s="145">
        <v>370</v>
      </c>
      <c r="L86" s="139"/>
      <c r="M86" s="145">
        <v>231</v>
      </c>
      <c r="N86" s="139"/>
      <c r="O86" s="145">
        <v>34</v>
      </c>
      <c r="P86" s="139"/>
      <c r="Q86" s="145">
        <v>31</v>
      </c>
      <c r="R86" s="139"/>
      <c r="S86" s="145">
        <v>80</v>
      </c>
      <c r="T86" s="153"/>
      <c r="U86" s="145">
        <v>75</v>
      </c>
      <c r="W86" s="143"/>
    </row>
    <row r="87" spans="1:23" ht="12.75" customHeight="1">
      <c r="A87" s="143" t="s">
        <v>192</v>
      </c>
      <c r="B87" s="144" t="s">
        <v>193</v>
      </c>
      <c r="C87" s="145">
        <v>1287</v>
      </c>
      <c r="D87" s="146"/>
      <c r="E87" s="145">
        <v>1783</v>
      </c>
      <c r="F87" s="146"/>
      <c r="G87" s="145">
        <v>500</v>
      </c>
      <c r="H87" s="147"/>
      <c r="I87" s="145">
        <v>609</v>
      </c>
      <c r="J87" s="147"/>
      <c r="K87" s="145">
        <v>621</v>
      </c>
      <c r="L87" s="139"/>
      <c r="M87" s="145">
        <v>998</v>
      </c>
      <c r="N87" s="139"/>
      <c r="O87" s="145">
        <v>29</v>
      </c>
      <c r="P87" s="139"/>
      <c r="Q87" s="145">
        <v>23</v>
      </c>
      <c r="R87" s="139"/>
      <c r="S87" s="145">
        <v>137</v>
      </c>
      <c r="U87" s="145">
        <v>153</v>
      </c>
      <c r="W87" s="143"/>
    </row>
    <row r="88" spans="1:23" ht="33.75" customHeight="1">
      <c r="A88" s="143" t="s">
        <v>194</v>
      </c>
      <c r="B88" s="144" t="s">
        <v>195</v>
      </c>
      <c r="C88" s="145">
        <v>2032</v>
      </c>
      <c r="D88" s="155"/>
      <c r="E88" s="145">
        <v>896</v>
      </c>
      <c r="F88" s="155"/>
      <c r="G88" s="145">
        <v>474</v>
      </c>
      <c r="H88" s="156"/>
      <c r="I88" s="145">
        <v>340</v>
      </c>
      <c r="J88" s="156"/>
      <c r="K88" s="145">
        <v>1156</v>
      </c>
      <c r="L88" s="141"/>
      <c r="M88" s="145">
        <v>428</v>
      </c>
      <c r="N88" s="141"/>
      <c r="O88" s="145">
        <v>33</v>
      </c>
      <c r="P88" s="141"/>
      <c r="Q88" s="145">
        <v>26</v>
      </c>
      <c r="R88" s="141"/>
      <c r="S88" s="145">
        <v>369</v>
      </c>
      <c r="U88" s="145">
        <v>102</v>
      </c>
      <c r="W88" s="143"/>
    </row>
    <row r="89" spans="1:23" ht="12.75" customHeight="1">
      <c r="A89" s="143" t="s">
        <v>196</v>
      </c>
      <c r="B89" s="144" t="s">
        <v>197</v>
      </c>
      <c r="C89" s="145">
        <v>18475</v>
      </c>
      <c r="D89" s="146"/>
      <c r="E89" s="145">
        <v>17513</v>
      </c>
      <c r="F89" s="146"/>
      <c r="G89" s="145">
        <v>2190</v>
      </c>
      <c r="H89" s="147"/>
      <c r="I89" s="145">
        <v>2485</v>
      </c>
      <c r="J89" s="147"/>
      <c r="K89" s="145">
        <v>12960</v>
      </c>
      <c r="L89" s="139"/>
      <c r="M89" s="145">
        <v>11392</v>
      </c>
      <c r="N89" s="139"/>
      <c r="O89" s="145">
        <v>674</v>
      </c>
      <c r="P89" s="139"/>
      <c r="Q89" s="145">
        <v>670</v>
      </c>
      <c r="R89" s="139"/>
      <c r="S89" s="145">
        <v>2651</v>
      </c>
      <c r="U89" s="145">
        <v>2966</v>
      </c>
      <c r="W89" s="143"/>
    </row>
    <row r="90" spans="1:23" ht="12.75" customHeight="1">
      <c r="A90" s="143" t="s">
        <v>198</v>
      </c>
      <c r="B90" s="144" t="s">
        <v>199</v>
      </c>
      <c r="C90" s="145">
        <v>17951</v>
      </c>
      <c r="D90" s="146"/>
      <c r="E90" s="145">
        <v>18991</v>
      </c>
      <c r="F90" s="146"/>
      <c r="G90" s="145">
        <v>4798</v>
      </c>
      <c r="H90" s="147"/>
      <c r="I90" s="145">
        <v>4723</v>
      </c>
      <c r="J90" s="147"/>
      <c r="K90" s="145">
        <v>8781</v>
      </c>
      <c r="L90" s="139"/>
      <c r="M90" s="145">
        <v>10345</v>
      </c>
      <c r="N90" s="139"/>
      <c r="O90" s="145">
        <v>902</v>
      </c>
      <c r="P90" s="139"/>
      <c r="Q90" s="145">
        <v>926</v>
      </c>
      <c r="R90" s="139"/>
      <c r="S90" s="145">
        <v>3470</v>
      </c>
      <c r="U90" s="145">
        <v>2997</v>
      </c>
      <c r="W90" s="143"/>
    </row>
    <row r="91" spans="1:23" ht="25.5" customHeight="1">
      <c r="A91" s="143" t="s">
        <v>200</v>
      </c>
      <c r="B91" s="148" t="s">
        <v>201</v>
      </c>
      <c r="C91" s="149">
        <v>3036</v>
      </c>
      <c r="D91" s="150"/>
      <c r="E91" s="149">
        <v>3331</v>
      </c>
      <c r="F91" s="150"/>
      <c r="G91" s="149">
        <v>1115</v>
      </c>
      <c r="H91" s="150"/>
      <c r="I91" s="149">
        <v>1352</v>
      </c>
      <c r="J91" s="150"/>
      <c r="K91" s="149">
        <v>1385</v>
      </c>
      <c r="L91" s="151"/>
      <c r="M91" s="149">
        <v>1508</v>
      </c>
      <c r="N91" s="151"/>
      <c r="O91" s="149">
        <v>150</v>
      </c>
      <c r="P91" s="152"/>
      <c r="Q91" s="149">
        <v>145</v>
      </c>
      <c r="R91" s="152"/>
      <c r="S91" s="149">
        <v>386</v>
      </c>
      <c r="U91" s="149">
        <v>326</v>
      </c>
      <c r="W91" s="143"/>
    </row>
    <row r="92" spans="1:23" ht="25.5" customHeight="1">
      <c r="A92" s="143" t="s">
        <v>202</v>
      </c>
      <c r="B92" s="158" t="s">
        <v>203</v>
      </c>
      <c r="C92" s="159">
        <v>1338</v>
      </c>
      <c r="D92" s="150"/>
      <c r="E92" s="159">
        <v>1434</v>
      </c>
      <c r="F92" s="150"/>
      <c r="G92" s="159">
        <v>370</v>
      </c>
      <c r="H92" s="150"/>
      <c r="I92" s="159">
        <v>380</v>
      </c>
      <c r="J92" s="150"/>
      <c r="K92" s="159">
        <v>713</v>
      </c>
      <c r="L92" s="151"/>
      <c r="M92" s="159">
        <v>753</v>
      </c>
      <c r="N92" s="151"/>
      <c r="O92" s="159">
        <v>43</v>
      </c>
      <c r="P92" s="152"/>
      <c r="Q92" s="159">
        <v>30</v>
      </c>
      <c r="R92" s="152"/>
      <c r="S92" s="159">
        <v>212</v>
      </c>
      <c r="T92" s="153"/>
      <c r="U92" s="159">
        <v>271</v>
      </c>
      <c r="W92" s="143"/>
    </row>
    <row r="93" spans="1:23" ht="12.75" customHeight="1">
      <c r="A93" s="143" t="s">
        <v>204</v>
      </c>
      <c r="B93" s="158" t="s">
        <v>205</v>
      </c>
      <c r="C93" s="159">
        <v>4217</v>
      </c>
      <c r="D93" s="150"/>
      <c r="E93" s="159">
        <v>5170</v>
      </c>
      <c r="F93" s="150"/>
      <c r="G93" s="159">
        <v>1426</v>
      </c>
      <c r="H93" s="150"/>
      <c r="I93" s="159">
        <v>1418</v>
      </c>
      <c r="J93" s="150"/>
      <c r="K93" s="159">
        <v>2130</v>
      </c>
      <c r="L93" s="151"/>
      <c r="M93" s="159">
        <v>3073</v>
      </c>
      <c r="N93" s="151"/>
      <c r="O93" s="159">
        <v>113</v>
      </c>
      <c r="P93" s="152"/>
      <c r="Q93" s="159">
        <v>117</v>
      </c>
      <c r="R93" s="152"/>
      <c r="S93" s="159">
        <v>548</v>
      </c>
      <c r="T93" s="153"/>
      <c r="U93" s="159">
        <v>562</v>
      </c>
      <c r="W93" s="143"/>
    </row>
    <row r="94" spans="1:23" ht="12.75" customHeight="1">
      <c r="A94" s="143" t="s">
        <v>206</v>
      </c>
      <c r="B94" s="144" t="s">
        <v>207</v>
      </c>
      <c r="C94" s="145">
        <v>5345</v>
      </c>
      <c r="D94" s="146"/>
      <c r="E94" s="145">
        <v>5959</v>
      </c>
      <c r="F94" s="146"/>
      <c r="G94" s="145">
        <v>1732</v>
      </c>
      <c r="H94" s="147"/>
      <c r="I94" s="145">
        <v>1657</v>
      </c>
      <c r="J94" s="147"/>
      <c r="K94" s="145">
        <v>2662</v>
      </c>
      <c r="L94" s="139"/>
      <c r="M94" s="145">
        <v>3345</v>
      </c>
      <c r="N94" s="139"/>
      <c r="O94" s="145">
        <v>170</v>
      </c>
      <c r="P94" s="139"/>
      <c r="Q94" s="145">
        <v>172</v>
      </c>
      <c r="R94" s="139"/>
      <c r="S94" s="145">
        <v>781</v>
      </c>
      <c r="T94" s="153"/>
      <c r="U94" s="145">
        <v>785</v>
      </c>
      <c r="W94" s="143"/>
    </row>
    <row r="95" spans="1:23" ht="12.75" customHeight="1">
      <c r="A95" s="143" t="s">
        <v>208</v>
      </c>
      <c r="B95" s="144" t="s">
        <v>209</v>
      </c>
      <c r="C95" s="145">
        <v>2839</v>
      </c>
      <c r="D95" s="146"/>
      <c r="E95" s="145">
        <v>3484</v>
      </c>
      <c r="F95" s="146"/>
      <c r="G95" s="145">
        <v>772</v>
      </c>
      <c r="H95" s="147"/>
      <c r="I95" s="145">
        <v>898</v>
      </c>
      <c r="J95" s="147"/>
      <c r="K95" s="145">
        <v>1477</v>
      </c>
      <c r="L95" s="139"/>
      <c r="M95" s="145">
        <v>1861</v>
      </c>
      <c r="N95" s="139"/>
      <c r="O95" s="145">
        <v>204</v>
      </c>
      <c r="P95" s="139"/>
      <c r="Q95" s="145">
        <v>268</v>
      </c>
      <c r="R95" s="139"/>
      <c r="S95" s="145">
        <v>386</v>
      </c>
      <c r="U95" s="145">
        <v>457</v>
      </c>
      <c r="W95" s="143"/>
    </row>
    <row r="96" spans="1:23" ht="12.75" customHeight="1">
      <c r="A96" s="143" t="s">
        <v>210</v>
      </c>
      <c r="B96" s="148" t="s">
        <v>211</v>
      </c>
      <c r="C96" s="149">
        <v>2654</v>
      </c>
      <c r="D96" s="150"/>
      <c r="E96" s="149">
        <v>2685</v>
      </c>
      <c r="F96" s="150"/>
      <c r="G96" s="149">
        <v>611</v>
      </c>
      <c r="H96" s="150"/>
      <c r="I96" s="149">
        <v>667</v>
      </c>
      <c r="J96" s="150"/>
      <c r="K96" s="149">
        <v>1525</v>
      </c>
      <c r="L96" s="151"/>
      <c r="M96" s="149">
        <v>1495</v>
      </c>
      <c r="N96" s="151"/>
      <c r="O96" s="149">
        <v>119</v>
      </c>
      <c r="P96" s="152"/>
      <c r="Q96" s="149">
        <v>107</v>
      </c>
      <c r="R96" s="152"/>
      <c r="S96" s="149">
        <v>399</v>
      </c>
      <c r="U96" s="149">
        <v>416</v>
      </c>
      <c r="W96" s="143"/>
    </row>
    <row r="97" spans="1:23" ht="12.75" customHeight="1">
      <c r="A97" s="143" t="s">
        <v>212</v>
      </c>
      <c r="B97" s="144" t="s">
        <v>213</v>
      </c>
      <c r="C97" s="145">
        <v>721</v>
      </c>
      <c r="D97" s="146"/>
      <c r="E97" s="145">
        <v>854</v>
      </c>
      <c r="F97" s="146"/>
      <c r="G97" s="145">
        <v>258</v>
      </c>
      <c r="H97" s="147"/>
      <c r="I97" s="145">
        <v>226</v>
      </c>
      <c r="J97" s="147"/>
      <c r="K97" s="145">
        <v>349</v>
      </c>
      <c r="L97" s="139"/>
      <c r="M97" s="145">
        <v>526</v>
      </c>
      <c r="N97" s="139"/>
      <c r="O97" s="145">
        <v>18</v>
      </c>
      <c r="P97" s="139"/>
      <c r="Q97" s="145">
        <v>12</v>
      </c>
      <c r="R97" s="139"/>
      <c r="S97" s="145">
        <v>96</v>
      </c>
      <c r="T97" s="153"/>
      <c r="U97" s="145">
        <v>90</v>
      </c>
      <c r="W97" s="143"/>
    </row>
    <row r="98" spans="1:23" ht="21.75" customHeight="1">
      <c r="A98" s="143" t="s">
        <v>214</v>
      </c>
      <c r="B98" s="144" t="s">
        <v>215</v>
      </c>
      <c r="C98" s="145">
        <v>242</v>
      </c>
      <c r="D98" s="155"/>
      <c r="E98" s="145">
        <v>459</v>
      </c>
      <c r="F98" s="155"/>
      <c r="G98" s="145">
        <v>68</v>
      </c>
      <c r="H98" s="156"/>
      <c r="I98" s="145">
        <v>124</v>
      </c>
      <c r="J98" s="156"/>
      <c r="K98" s="145">
        <v>124</v>
      </c>
      <c r="L98" s="141"/>
      <c r="M98" s="145">
        <v>274</v>
      </c>
      <c r="N98" s="141"/>
      <c r="O98" s="145">
        <v>7</v>
      </c>
      <c r="P98" s="141"/>
      <c r="Q98" s="145">
        <v>10</v>
      </c>
      <c r="R98" s="141"/>
      <c r="S98" s="145">
        <v>43</v>
      </c>
      <c r="U98" s="145">
        <v>51</v>
      </c>
      <c r="W98" s="143"/>
    </row>
    <row r="99" spans="1:23" ht="12.75" customHeight="1">
      <c r="A99" s="143" t="s">
        <v>216</v>
      </c>
      <c r="B99" s="144" t="s">
        <v>217</v>
      </c>
      <c r="C99" s="145">
        <v>989</v>
      </c>
      <c r="D99" s="146"/>
      <c r="E99" s="145">
        <v>904</v>
      </c>
      <c r="F99" s="146"/>
      <c r="G99" s="145">
        <v>380</v>
      </c>
      <c r="H99" s="147"/>
      <c r="I99" s="145">
        <v>415</v>
      </c>
      <c r="J99" s="147"/>
      <c r="K99" s="145">
        <v>452</v>
      </c>
      <c r="L99" s="139"/>
      <c r="M99" s="145">
        <v>338</v>
      </c>
      <c r="N99" s="139"/>
      <c r="O99" s="145">
        <v>57</v>
      </c>
      <c r="P99" s="139"/>
      <c r="Q99" s="145">
        <v>58</v>
      </c>
      <c r="R99" s="139"/>
      <c r="S99" s="145">
        <v>100</v>
      </c>
      <c r="U99" s="145">
        <v>93</v>
      </c>
      <c r="W99" s="143"/>
    </row>
    <row r="100" spans="1:23" ht="12.75" customHeight="1">
      <c r="A100" s="143" t="s">
        <v>218</v>
      </c>
      <c r="B100" s="148" t="s">
        <v>219</v>
      </c>
      <c r="C100" s="149">
        <v>3497</v>
      </c>
      <c r="D100" s="150"/>
      <c r="E100" s="149">
        <v>4219</v>
      </c>
      <c r="F100" s="150"/>
      <c r="G100" s="149">
        <v>1004</v>
      </c>
      <c r="H100" s="150"/>
      <c r="I100" s="149">
        <v>1391</v>
      </c>
      <c r="J100" s="150"/>
      <c r="K100" s="149">
        <v>1984</v>
      </c>
      <c r="L100" s="151"/>
      <c r="M100" s="149">
        <v>2195</v>
      </c>
      <c r="N100" s="151"/>
      <c r="O100" s="149">
        <v>89</v>
      </c>
      <c r="P100" s="152"/>
      <c r="Q100" s="149">
        <v>126</v>
      </c>
      <c r="R100" s="152"/>
      <c r="S100" s="149">
        <v>420</v>
      </c>
      <c r="U100" s="149">
        <v>507</v>
      </c>
      <c r="W100" s="143"/>
    </row>
    <row r="101" spans="1:23" ht="12.75" customHeight="1">
      <c r="A101" s="143" t="s">
        <v>220</v>
      </c>
      <c r="B101" s="144" t="s">
        <v>221</v>
      </c>
      <c r="C101" s="145">
        <v>1932</v>
      </c>
      <c r="D101" s="146"/>
      <c r="E101" s="145">
        <v>2332</v>
      </c>
      <c r="F101" s="146"/>
      <c r="G101" s="145">
        <v>610</v>
      </c>
      <c r="H101" s="147"/>
      <c r="I101" s="145">
        <v>761</v>
      </c>
      <c r="J101" s="147"/>
      <c r="K101" s="145">
        <v>792</v>
      </c>
      <c r="L101" s="139"/>
      <c r="M101" s="145">
        <v>1001</v>
      </c>
      <c r="N101" s="139"/>
      <c r="O101" s="145">
        <v>72</v>
      </c>
      <c r="P101" s="139"/>
      <c r="Q101" s="145">
        <v>65</v>
      </c>
      <c r="R101" s="139"/>
      <c r="S101" s="145">
        <v>458</v>
      </c>
      <c r="T101" s="153"/>
      <c r="U101" s="145">
        <v>505</v>
      </c>
      <c r="W101" s="143"/>
    </row>
    <row r="102" spans="1:23" ht="21.75" customHeight="1">
      <c r="A102" s="143" t="s">
        <v>222</v>
      </c>
      <c r="B102" s="144" t="s">
        <v>223</v>
      </c>
      <c r="C102" s="145">
        <v>376</v>
      </c>
      <c r="D102" s="146"/>
      <c r="E102" s="145">
        <v>306</v>
      </c>
      <c r="F102" s="146"/>
      <c r="G102" s="145">
        <v>126</v>
      </c>
      <c r="H102" s="147"/>
      <c r="I102" s="145">
        <v>83</v>
      </c>
      <c r="J102" s="147"/>
      <c r="K102" s="145">
        <v>195</v>
      </c>
      <c r="L102" s="139"/>
      <c r="M102" s="145">
        <v>173</v>
      </c>
      <c r="N102" s="139"/>
      <c r="O102" s="145">
        <v>13</v>
      </c>
      <c r="P102" s="139"/>
      <c r="Q102" s="145">
        <v>16</v>
      </c>
      <c r="R102" s="139"/>
      <c r="S102" s="145">
        <v>42</v>
      </c>
      <c r="U102" s="145">
        <v>34</v>
      </c>
      <c r="W102" s="143"/>
    </row>
    <row r="103" spans="1:23" ht="12.75" customHeight="1">
      <c r="A103" s="143" t="s">
        <v>224</v>
      </c>
      <c r="B103" s="148" t="s">
        <v>225</v>
      </c>
      <c r="C103" s="149">
        <v>5095</v>
      </c>
      <c r="D103" s="150"/>
      <c r="E103" s="149">
        <v>4926</v>
      </c>
      <c r="F103" s="150"/>
      <c r="G103" s="149">
        <v>2047</v>
      </c>
      <c r="H103" s="150"/>
      <c r="I103" s="149">
        <v>1949</v>
      </c>
      <c r="J103" s="150"/>
      <c r="K103" s="149">
        <v>2323</v>
      </c>
      <c r="L103" s="151"/>
      <c r="M103" s="149">
        <v>2191</v>
      </c>
      <c r="N103" s="151"/>
      <c r="O103" s="149">
        <v>194</v>
      </c>
      <c r="P103" s="152"/>
      <c r="Q103" s="149">
        <v>232</v>
      </c>
      <c r="R103" s="152"/>
      <c r="S103" s="149">
        <v>531</v>
      </c>
      <c r="U103" s="149">
        <v>554</v>
      </c>
      <c r="W103" s="143"/>
    </row>
    <row r="104" spans="1:23" ht="21.75" customHeight="1">
      <c r="A104" s="143" t="s">
        <v>226</v>
      </c>
      <c r="B104" s="144" t="s">
        <v>227</v>
      </c>
      <c r="C104" s="145">
        <v>2445</v>
      </c>
      <c r="D104" s="146"/>
      <c r="E104" s="145">
        <v>3620</v>
      </c>
      <c r="F104" s="146"/>
      <c r="G104" s="145">
        <v>1124</v>
      </c>
      <c r="H104" s="147"/>
      <c r="I104" s="145">
        <v>1599</v>
      </c>
      <c r="J104" s="147"/>
      <c r="K104" s="145">
        <v>1029</v>
      </c>
      <c r="L104" s="139"/>
      <c r="M104" s="145">
        <v>1610</v>
      </c>
      <c r="N104" s="139"/>
      <c r="O104" s="145">
        <v>54</v>
      </c>
      <c r="P104" s="139"/>
      <c r="Q104" s="145">
        <v>72</v>
      </c>
      <c r="R104" s="139"/>
      <c r="S104" s="145">
        <v>238</v>
      </c>
      <c r="T104" s="153"/>
      <c r="U104" s="145">
        <v>339</v>
      </c>
      <c r="W104" s="143"/>
    </row>
    <row r="105" spans="1:23" ht="25.5" customHeight="1">
      <c r="A105" s="162" t="s">
        <v>228</v>
      </c>
      <c r="B105" s="144" t="s">
        <v>229</v>
      </c>
      <c r="C105" s="149">
        <v>82</v>
      </c>
      <c r="D105" s="149"/>
      <c r="E105" s="149">
        <v>60</v>
      </c>
      <c r="F105" s="149"/>
      <c r="G105" s="149">
        <v>28</v>
      </c>
      <c r="H105" s="149"/>
      <c r="I105" s="149">
        <v>27</v>
      </c>
      <c r="J105" s="149"/>
      <c r="K105" s="149">
        <v>35</v>
      </c>
      <c r="L105" s="149"/>
      <c r="M105" s="149">
        <v>21</v>
      </c>
      <c r="N105" s="149"/>
      <c r="O105" s="149">
        <v>8</v>
      </c>
      <c r="P105" s="149"/>
      <c r="Q105" s="149">
        <v>3</v>
      </c>
      <c r="R105" s="149"/>
      <c r="S105" s="149">
        <v>11</v>
      </c>
      <c r="U105" s="149">
        <v>9</v>
      </c>
      <c r="W105" s="143"/>
    </row>
    <row r="106" spans="1:23" ht="25.5" customHeight="1">
      <c r="A106" s="163" t="s">
        <v>230</v>
      </c>
      <c r="B106" s="164" t="s">
        <v>231</v>
      </c>
      <c r="C106" s="165">
        <v>184</v>
      </c>
      <c r="D106" s="165"/>
      <c r="E106" s="165">
        <v>117</v>
      </c>
      <c r="F106" s="165"/>
      <c r="G106" s="165">
        <v>111</v>
      </c>
      <c r="H106" s="165"/>
      <c r="I106" s="165">
        <v>56</v>
      </c>
      <c r="J106" s="165"/>
      <c r="K106" s="165">
        <v>46</v>
      </c>
      <c r="L106" s="165"/>
      <c r="M106" s="165">
        <v>26</v>
      </c>
      <c r="N106" s="165"/>
      <c r="O106" s="165">
        <v>4</v>
      </c>
      <c r="P106" s="165"/>
      <c r="Q106" s="165">
        <v>6</v>
      </c>
      <c r="R106" s="165"/>
      <c r="S106" s="165">
        <v>23</v>
      </c>
      <c r="T106" s="166"/>
      <c r="U106" s="165">
        <v>29</v>
      </c>
      <c r="W106" s="163"/>
    </row>
    <row r="107" spans="1:23" ht="12.75">
      <c r="A107" s="143"/>
      <c r="B107" s="144"/>
      <c r="C107" s="144"/>
      <c r="D107" s="144"/>
      <c r="E107" s="138"/>
      <c r="F107" s="138"/>
      <c r="G107" s="138"/>
      <c r="H107" s="138"/>
      <c r="I107" s="138"/>
      <c r="J107" s="138"/>
      <c r="K107" s="138"/>
      <c r="L107" s="138"/>
      <c r="M107" s="139"/>
      <c r="N107" s="140"/>
      <c r="O107" s="140"/>
      <c r="P107" s="140"/>
      <c r="Q107" s="139"/>
      <c r="R107" s="141"/>
      <c r="S107" s="141"/>
      <c r="T107" s="167"/>
      <c r="U107" s="167"/>
      <c r="W107" s="143"/>
    </row>
    <row r="108" spans="1:23" ht="11.25" customHeight="1">
      <c r="A108" s="401" t="s">
        <v>232</v>
      </c>
      <c r="B108" s="402"/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W108" s="168"/>
    </row>
    <row r="109" spans="1:21" ht="12.75">
      <c r="A109" s="403" t="s">
        <v>39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</row>
    <row r="110" spans="2:21" ht="12.75">
      <c r="B110" s="404"/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5"/>
      <c r="N110" s="405"/>
      <c r="O110" s="405"/>
      <c r="P110" s="405"/>
      <c r="Q110" s="405"/>
      <c r="R110" s="405"/>
      <c r="S110" s="405"/>
      <c r="T110" s="405"/>
      <c r="U110" s="405"/>
    </row>
    <row r="111" spans="2:21" ht="12.75"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5"/>
      <c r="N111" s="405"/>
      <c r="O111" s="405"/>
      <c r="P111" s="405"/>
      <c r="Q111" s="405"/>
      <c r="R111" s="405"/>
      <c r="S111" s="405"/>
      <c r="T111" s="405"/>
      <c r="U111" s="405"/>
    </row>
  </sheetData>
  <sheetProtection/>
  <mergeCells count="11">
    <mergeCell ref="S6:U6"/>
    <mergeCell ref="A108:U108"/>
    <mergeCell ref="A109:U109"/>
    <mergeCell ref="B110:U110"/>
    <mergeCell ref="B111:U111"/>
    <mergeCell ref="I2:U2"/>
    <mergeCell ref="E5:U5"/>
    <mergeCell ref="C6:E6"/>
    <mergeCell ref="G6:I6"/>
    <mergeCell ref="K6:M6"/>
    <mergeCell ref="O6:Q6"/>
  </mergeCells>
  <hyperlinks>
    <hyperlink ref="Z3" location="Inicio!A1" display="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selection activeCell="W3" sqref="W3"/>
    </sheetView>
  </sheetViews>
  <sheetFormatPr defaultColWidth="8.421875" defaultRowHeight="12.75"/>
  <cols>
    <col min="1" max="1" width="24.57421875" style="59" customWidth="1"/>
    <col min="2" max="2" width="7.57421875" style="0" customWidth="1"/>
    <col min="3" max="3" width="1.1484375" style="0" customWidth="1"/>
    <col min="4" max="4" width="7.57421875" style="0" customWidth="1"/>
    <col min="5" max="5" width="1.57421875" style="0" customWidth="1"/>
    <col min="6" max="6" width="7.57421875" style="0" customWidth="1"/>
    <col min="7" max="7" width="0.9921875" style="0" customWidth="1"/>
    <col min="8" max="8" width="7.57421875" style="0" customWidth="1"/>
    <col min="9" max="9" width="1.1484375" style="0" customWidth="1"/>
    <col min="10" max="10" width="8.421875" style="0" customWidth="1"/>
    <col min="11" max="11" width="0.9921875" style="0" customWidth="1"/>
    <col min="12" max="12" width="8.140625" style="0" customWidth="1"/>
    <col min="13" max="13" width="1.1484375" style="0" customWidth="1"/>
    <col min="14" max="14" width="6.421875" style="0" customWidth="1"/>
    <col min="15" max="15" width="1.1484375" style="0" customWidth="1"/>
    <col min="16" max="16" width="6.421875" style="0" customWidth="1"/>
    <col min="17" max="17" width="1.28515625" style="0" customWidth="1"/>
    <col min="18" max="18" width="6.421875" style="0" customWidth="1"/>
    <col min="19" max="19" width="0.9921875" style="0" customWidth="1"/>
    <col min="20" max="20" width="6.421875" style="0" customWidth="1"/>
    <col min="21" max="21" width="2.140625" style="0" customWidth="1"/>
  </cols>
  <sheetData>
    <row r="1" spans="1:21" ht="13.5" customHeight="1">
      <c r="A1" s="384" t="s">
        <v>0</v>
      </c>
      <c r="B1" s="393"/>
      <c r="C1" s="393"/>
      <c r="D1" s="393"/>
      <c r="E1" s="393"/>
      <c r="F1" s="8"/>
      <c r="G1" s="8"/>
      <c r="H1" s="11"/>
      <c r="I1" s="11"/>
      <c r="K1" s="190" t="s">
        <v>302</v>
      </c>
      <c r="M1" s="191"/>
      <c r="N1" s="191"/>
      <c r="O1" s="191"/>
      <c r="P1" s="191"/>
      <c r="Q1" s="191"/>
      <c r="R1" s="191"/>
      <c r="S1" s="191"/>
      <c r="T1" s="191"/>
      <c r="U1" s="192"/>
    </row>
    <row r="2" spans="1:21" ht="12.75" customHeight="1">
      <c r="A2" s="7"/>
      <c r="B2" s="8"/>
      <c r="C2" s="8"/>
      <c r="D2" s="8"/>
      <c r="E2" s="8"/>
      <c r="F2" s="8"/>
      <c r="G2" s="8"/>
      <c r="H2" s="11"/>
      <c r="I2" s="11"/>
      <c r="J2" s="190"/>
      <c r="K2" s="420" t="s">
        <v>303</v>
      </c>
      <c r="L2" s="421"/>
      <c r="M2" s="421"/>
      <c r="N2" s="421"/>
      <c r="O2" s="421"/>
      <c r="P2" s="421"/>
      <c r="Q2" s="421"/>
      <c r="R2" s="421"/>
      <c r="S2" s="421"/>
      <c r="T2" s="421"/>
      <c r="U2" s="192"/>
    </row>
    <row r="3" spans="1:23" ht="12.75" customHeight="1">
      <c r="A3" s="7"/>
      <c r="B3" s="8"/>
      <c r="C3" s="8"/>
      <c r="D3" s="8"/>
      <c r="E3" s="8"/>
      <c r="F3" s="8"/>
      <c r="G3" s="8"/>
      <c r="H3" s="11"/>
      <c r="I3" s="11"/>
      <c r="J3" s="190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192"/>
      <c r="W3" s="483" t="s">
        <v>454</v>
      </c>
    </row>
    <row r="4" spans="1:21" ht="12.75" customHeight="1">
      <c r="A4" s="10"/>
      <c r="B4" s="11"/>
      <c r="C4" s="11"/>
      <c r="D4" s="11"/>
      <c r="E4" s="11"/>
      <c r="F4" s="11"/>
      <c r="G4" s="11"/>
      <c r="H4" s="11"/>
      <c r="I4" s="11"/>
      <c r="J4" s="190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192"/>
    </row>
    <row r="5" spans="1:256" ht="18" customHeight="1" thickBot="1">
      <c r="A5" s="12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21.75" customHeight="1" thickBot="1">
      <c r="A6" s="383"/>
      <c r="B6" s="419" t="s">
        <v>8</v>
      </c>
      <c r="C6" s="419"/>
      <c r="D6" s="419"/>
      <c r="E6" s="422"/>
      <c r="F6" s="419" t="s">
        <v>304</v>
      </c>
      <c r="G6" s="419"/>
      <c r="H6" s="419"/>
      <c r="I6" s="422"/>
      <c r="J6" s="419" t="s">
        <v>35</v>
      </c>
      <c r="K6" s="419"/>
      <c r="L6" s="419"/>
      <c r="M6" s="417"/>
      <c r="N6" s="419" t="s">
        <v>36</v>
      </c>
      <c r="O6" s="419"/>
      <c r="P6" s="419"/>
      <c r="Q6" s="417"/>
      <c r="R6" s="419" t="s">
        <v>305</v>
      </c>
      <c r="S6" s="419"/>
      <c r="T6" s="419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2.75" customHeight="1">
      <c r="A7" s="383"/>
      <c r="B7" s="175">
        <v>2010</v>
      </c>
      <c r="C7" s="174"/>
      <c r="D7" s="175">
        <v>2011</v>
      </c>
      <c r="E7" s="418"/>
      <c r="F7" s="175">
        <v>2010</v>
      </c>
      <c r="G7" s="174"/>
      <c r="H7" s="175">
        <v>2011</v>
      </c>
      <c r="I7" s="418"/>
      <c r="J7" s="175">
        <v>2010</v>
      </c>
      <c r="K7" s="174"/>
      <c r="L7" s="175">
        <v>2011</v>
      </c>
      <c r="M7" s="418"/>
      <c r="N7" s="175">
        <v>2010</v>
      </c>
      <c r="O7" s="174"/>
      <c r="P7" s="175">
        <v>2011</v>
      </c>
      <c r="Q7" s="418"/>
      <c r="R7" s="175">
        <v>2010</v>
      </c>
      <c r="S7" s="174"/>
      <c r="T7" s="175">
        <v>2011</v>
      </c>
      <c r="U7" s="2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6" customHeight="1">
      <c r="A8" s="12"/>
      <c r="B8" s="14"/>
      <c r="C8" s="14"/>
      <c r="D8" s="14"/>
      <c r="E8" s="418"/>
      <c r="F8" s="14"/>
      <c r="G8" s="14"/>
      <c r="H8" s="14"/>
      <c r="I8" s="418"/>
      <c r="J8" s="14"/>
      <c r="K8" s="14"/>
      <c r="L8" s="14"/>
      <c r="M8" s="418"/>
      <c r="N8" s="14"/>
      <c r="O8" s="14"/>
      <c r="P8" s="14"/>
      <c r="Q8" s="418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0.5" customHeight="1">
      <c r="A9" s="13" t="s">
        <v>8</v>
      </c>
      <c r="B9" s="50">
        <v>458479</v>
      </c>
      <c r="C9" s="50"/>
      <c r="D9" s="50">
        <v>447321</v>
      </c>
      <c r="E9" s="418"/>
      <c r="F9" s="50">
        <v>147501</v>
      </c>
      <c r="G9" s="50"/>
      <c r="H9" s="176">
        <v>146904</v>
      </c>
      <c r="I9" s="418"/>
      <c r="J9" s="50">
        <v>237089</v>
      </c>
      <c r="K9" s="50"/>
      <c r="L9" s="176">
        <v>233040</v>
      </c>
      <c r="M9" s="418"/>
      <c r="N9" s="50">
        <v>13808</v>
      </c>
      <c r="O9" s="50"/>
      <c r="P9" s="176">
        <v>13571</v>
      </c>
      <c r="Q9" s="418"/>
      <c r="R9" s="50">
        <v>60081</v>
      </c>
      <c r="S9" s="50"/>
      <c r="T9" s="176">
        <v>53806</v>
      </c>
      <c r="U9" s="40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0.5" customHeight="1">
      <c r="A10" s="13" t="s">
        <v>238</v>
      </c>
      <c r="B10" s="50">
        <v>66619</v>
      </c>
      <c r="C10" s="50"/>
      <c r="D10" s="50">
        <v>66360</v>
      </c>
      <c r="E10" s="418"/>
      <c r="F10" s="50">
        <v>22417</v>
      </c>
      <c r="G10" s="50"/>
      <c r="H10" s="176">
        <v>23364</v>
      </c>
      <c r="I10" s="418"/>
      <c r="J10" s="50">
        <v>37217</v>
      </c>
      <c r="K10" s="50"/>
      <c r="L10" s="176">
        <v>36589</v>
      </c>
      <c r="M10" s="418"/>
      <c r="N10" s="50">
        <v>1723</v>
      </c>
      <c r="O10" s="50"/>
      <c r="P10" s="176">
        <v>1522</v>
      </c>
      <c r="Q10" s="418"/>
      <c r="R10" s="50">
        <v>5262</v>
      </c>
      <c r="S10" s="50"/>
      <c r="T10" s="176">
        <v>4885</v>
      </c>
      <c r="U10" s="180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0.5" customHeight="1">
      <c r="A11" s="12" t="s">
        <v>239</v>
      </c>
      <c r="B11" s="181">
        <v>4955</v>
      </c>
      <c r="C11" s="181"/>
      <c r="D11" s="181">
        <v>5739</v>
      </c>
      <c r="E11" s="418"/>
      <c r="F11" s="181">
        <v>2333</v>
      </c>
      <c r="G11" s="181"/>
      <c r="H11" s="127">
        <v>2436</v>
      </c>
      <c r="I11" s="418"/>
      <c r="J11" s="181">
        <v>2186</v>
      </c>
      <c r="K11" s="181"/>
      <c r="L11" s="127">
        <v>2881</v>
      </c>
      <c r="M11" s="418"/>
      <c r="N11" s="181">
        <v>157</v>
      </c>
      <c r="O11" s="181"/>
      <c r="P11" s="127">
        <v>150</v>
      </c>
      <c r="Q11" s="418"/>
      <c r="R11" s="181">
        <v>279</v>
      </c>
      <c r="S11" s="181"/>
      <c r="T11" s="127">
        <v>272</v>
      </c>
      <c r="U11" s="180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0.5" customHeight="1">
      <c r="A12" s="12" t="s">
        <v>240</v>
      </c>
      <c r="B12" s="181">
        <v>8916</v>
      </c>
      <c r="C12" s="181"/>
      <c r="D12" s="181">
        <v>9661</v>
      </c>
      <c r="E12" s="418"/>
      <c r="F12" s="181">
        <v>2873</v>
      </c>
      <c r="G12" s="181"/>
      <c r="H12" s="127">
        <v>3286</v>
      </c>
      <c r="I12" s="418"/>
      <c r="J12" s="181">
        <v>5050</v>
      </c>
      <c r="K12" s="181"/>
      <c r="L12" s="127">
        <v>5597</v>
      </c>
      <c r="M12" s="418"/>
      <c r="N12" s="181">
        <v>369</v>
      </c>
      <c r="O12" s="181"/>
      <c r="P12" s="127">
        <v>220</v>
      </c>
      <c r="Q12" s="418"/>
      <c r="R12" s="181">
        <v>624</v>
      </c>
      <c r="S12" s="181"/>
      <c r="T12" s="127">
        <v>558</v>
      </c>
      <c r="U12" s="180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0.5" customHeight="1">
      <c r="A13" s="12" t="s">
        <v>241</v>
      </c>
      <c r="B13" s="181">
        <v>4558</v>
      </c>
      <c r="C13" s="181"/>
      <c r="D13" s="181">
        <v>5009</v>
      </c>
      <c r="E13" s="418"/>
      <c r="F13" s="181">
        <v>1479</v>
      </c>
      <c r="G13" s="181"/>
      <c r="H13" s="127">
        <v>1610</v>
      </c>
      <c r="I13" s="418"/>
      <c r="J13" s="181">
        <v>2569</v>
      </c>
      <c r="K13" s="181"/>
      <c r="L13" s="127">
        <v>2750</v>
      </c>
      <c r="M13" s="418"/>
      <c r="N13" s="181">
        <v>100</v>
      </c>
      <c r="O13" s="181"/>
      <c r="P13" s="127">
        <v>89</v>
      </c>
      <c r="Q13" s="418"/>
      <c r="R13" s="181">
        <v>410</v>
      </c>
      <c r="S13" s="181"/>
      <c r="T13" s="127">
        <v>560</v>
      </c>
      <c r="U13" s="180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0.5" customHeight="1">
      <c r="A14" s="12" t="s">
        <v>242</v>
      </c>
      <c r="B14" s="181">
        <v>6895</v>
      </c>
      <c r="C14" s="181"/>
      <c r="D14" s="181">
        <v>6871</v>
      </c>
      <c r="E14" s="418"/>
      <c r="F14" s="181">
        <v>2464</v>
      </c>
      <c r="G14" s="181"/>
      <c r="H14" s="127">
        <v>2643</v>
      </c>
      <c r="I14" s="418"/>
      <c r="J14" s="181">
        <v>3662</v>
      </c>
      <c r="K14" s="181"/>
      <c r="L14" s="127">
        <v>3372</v>
      </c>
      <c r="M14" s="418"/>
      <c r="N14" s="181">
        <v>156</v>
      </c>
      <c r="O14" s="181"/>
      <c r="P14" s="127">
        <v>130</v>
      </c>
      <c r="Q14" s="418"/>
      <c r="R14" s="181">
        <v>613</v>
      </c>
      <c r="S14" s="181"/>
      <c r="T14" s="127">
        <v>726</v>
      </c>
      <c r="U14" s="18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0.5" customHeight="1">
      <c r="A15" s="12" t="s">
        <v>243</v>
      </c>
      <c r="B15" s="181">
        <v>4008</v>
      </c>
      <c r="C15" s="181"/>
      <c r="D15" s="181">
        <v>3677</v>
      </c>
      <c r="E15" s="418"/>
      <c r="F15" s="181">
        <v>1465</v>
      </c>
      <c r="G15" s="181"/>
      <c r="H15" s="127">
        <v>1444</v>
      </c>
      <c r="I15" s="418"/>
      <c r="J15" s="181">
        <v>2062</v>
      </c>
      <c r="K15" s="181"/>
      <c r="L15" s="127">
        <v>1778</v>
      </c>
      <c r="M15" s="418"/>
      <c r="N15" s="181">
        <v>76</v>
      </c>
      <c r="O15" s="181"/>
      <c r="P15" s="127">
        <v>74</v>
      </c>
      <c r="Q15" s="418"/>
      <c r="R15" s="181">
        <v>405</v>
      </c>
      <c r="S15" s="181"/>
      <c r="T15" s="127">
        <v>381</v>
      </c>
      <c r="U15" s="180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0.5" customHeight="1">
      <c r="A16" s="12" t="s">
        <v>244</v>
      </c>
      <c r="B16" s="181">
        <v>3912</v>
      </c>
      <c r="C16" s="181"/>
      <c r="D16" s="181">
        <v>3996</v>
      </c>
      <c r="E16" s="418"/>
      <c r="F16" s="181">
        <v>1052</v>
      </c>
      <c r="G16" s="181"/>
      <c r="H16" s="127">
        <v>1143</v>
      </c>
      <c r="I16" s="418"/>
      <c r="J16" s="181">
        <v>2490</v>
      </c>
      <c r="K16" s="181"/>
      <c r="L16" s="127">
        <v>2515</v>
      </c>
      <c r="M16" s="418"/>
      <c r="N16" s="181">
        <v>71</v>
      </c>
      <c r="O16" s="181"/>
      <c r="P16" s="127">
        <v>73</v>
      </c>
      <c r="Q16" s="418"/>
      <c r="R16" s="181">
        <v>299</v>
      </c>
      <c r="S16" s="181"/>
      <c r="T16" s="127">
        <v>265</v>
      </c>
      <c r="U16" s="180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0.5" customHeight="1">
      <c r="A17" s="12" t="s">
        <v>245</v>
      </c>
      <c r="B17" s="181">
        <v>13479</v>
      </c>
      <c r="C17" s="181"/>
      <c r="D17" s="181">
        <v>11640</v>
      </c>
      <c r="E17" s="418"/>
      <c r="F17" s="181">
        <v>4904</v>
      </c>
      <c r="G17" s="181"/>
      <c r="H17" s="127">
        <v>4618</v>
      </c>
      <c r="I17" s="418"/>
      <c r="J17" s="181">
        <v>6631</v>
      </c>
      <c r="K17" s="181"/>
      <c r="L17" s="127">
        <v>5485</v>
      </c>
      <c r="M17" s="418"/>
      <c r="N17" s="181">
        <v>398</v>
      </c>
      <c r="O17" s="181"/>
      <c r="P17" s="127">
        <v>387</v>
      </c>
      <c r="Q17" s="418"/>
      <c r="R17" s="181">
        <v>1546</v>
      </c>
      <c r="S17" s="181"/>
      <c r="T17" s="127">
        <v>1150</v>
      </c>
      <c r="U17" s="180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0.5" customHeight="1">
      <c r="A18" s="12" t="s">
        <v>246</v>
      </c>
      <c r="B18" s="181">
        <v>19896</v>
      </c>
      <c r="C18" s="181"/>
      <c r="D18" s="181">
        <v>19767</v>
      </c>
      <c r="E18" s="418"/>
      <c r="F18" s="181">
        <v>5847</v>
      </c>
      <c r="G18" s="181"/>
      <c r="H18" s="127">
        <v>6184</v>
      </c>
      <c r="I18" s="418"/>
      <c r="J18" s="181">
        <v>12567</v>
      </c>
      <c r="K18" s="181"/>
      <c r="L18" s="127">
        <v>12211</v>
      </c>
      <c r="M18" s="418"/>
      <c r="N18" s="181">
        <v>396</v>
      </c>
      <c r="O18" s="181"/>
      <c r="P18" s="127">
        <v>399</v>
      </c>
      <c r="Q18" s="418"/>
      <c r="R18" s="181">
        <v>1086</v>
      </c>
      <c r="S18" s="181"/>
      <c r="T18" s="127">
        <v>973</v>
      </c>
      <c r="U18" s="18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0.5" customHeight="1">
      <c r="A19" s="13" t="s">
        <v>247</v>
      </c>
      <c r="B19" s="50">
        <v>8079</v>
      </c>
      <c r="C19" s="50"/>
      <c r="D19" s="50">
        <v>8647</v>
      </c>
      <c r="E19" s="418"/>
      <c r="F19" s="50">
        <v>401</v>
      </c>
      <c r="G19" s="50"/>
      <c r="H19" s="176">
        <v>305</v>
      </c>
      <c r="I19" s="418"/>
      <c r="J19" s="50">
        <v>7516</v>
      </c>
      <c r="K19" s="50"/>
      <c r="L19" s="176">
        <v>8222</v>
      </c>
      <c r="M19" s="418"/>
      <c r="N19" s="50">
        <v>39</v>
      </c>
      <c r="O19" s="50"/>
      <c r="P19" s="176">
        <v>35</v>
      </c>
      <c r="Q19" s="418"/>
      <c r="R19" s="50">
        <v>123</v>
      </c>
      <c r="S19" s="50"/>
      <c r="T19" s="176">
        <v>85</v>
      </c>
      <c r="U19" s="180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0.5" customHeight="1">
      <c r="A20" s="12" t="s">
        <v>248</v>
      </c>
      <c r="B20" s="181">
        <v>811</v>
      </c>
      <c r="C20" s="181"/>
      <c r="D20" s="181">
        <v>657</v>
      </c>
      <c r="E20" s="418"/>
      <c r="F20" s="181">
        <v>19</v>
      </c>
      <c r="G20" s="181"/>
      <c r="H20" s="127">
        <v>8</v>
      </c>
      <c r="I20" s="418"/>
      <c r="J20" s="181">
        <v>785</v>
      </c>
      <c r="K20" s="181"/>
      <c r="L20" s="127">
        <v>642</v>
      </c>
      <c r="M20" s="418"/>
      <c r="N20" s="181">
        <v>2</v>
      </c>
      <c r="O20" s="181"/>
      <c r="P20" s="127">
        <v>1</v>
      </c>
      <c r="Q20" s="418"/>
      <c r="R20" s="181">
        <v>5</v>
      </c>
      <c r="S20" s="181"/>
      <c r="T20" s="127">
        <v>6</v>
      </c>
      <c r="U20" s="180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0.5" customHeight="1">
      <c r="A21" s="12" t="s">
        <v>249</v>
      </c>
      <c r="B21" s="181">
        <v>429</v>
      </c>
      <c r="C21" s="181"/>
      <c r="D21" s="181">
        <v>396</v>
      </c>
      <c r="E21" s="418"/>
      <c r="F21" s="181">
        <v>7</v>
      </c>
      <c r="G21" s="181"/>
      <c r="H21" s="127">
        <v>6</v>
      </c>
      <c r="I21" s="418"/>
      <c r="J21" s="181">
        <v>419</v>
      </c>
      <c r="K21" s="181"/>
      <c r="L21" s="127">
        <v>386</v>
      </c>
      <c r="M21" s="418"/>
      <c r="N21" s="181" t="s">
        <v>37</v>
      </c>
      <c r="O21" s="181"/>
      <c r="P21" s="187">
        <v>1</v>
      </c>
      <c r="Q21" s="418"/>
      <c r="R21" s="181">
        <v>3</v>
      </c>
      <c r="S21" s="181"/>
      <c r="T21" s="127">
        <v>3</v>
      </c>
      <c r="U21" s="180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0.5" customHeight="1">
      <c r="A22" s="12" t="s">
        <v>250</v>
      </c>
      <c r="B22" s="181">
        <v>6839</v>
      </c>
      <c r="C22" s="181"/>
      <c r="D22" s="181">
        <v>7594</v>
      </c>
      <c r="E22" s="418"/>
      <c r="F22" s="181">
        <v>375</v>
      </c>
      <c r="G22" s="181"/>
      <c r="H22" s="127">
        <v>291</v>
      </c>
      <c r="I22" s="418"/>
      <c r="J22" s="181">
        <v>6312</v>
      </c>
      <c r="K22" s="181"/>
      <c r="L22" s="127">
        <v>7194</v>
      </c>
      <c r="M22" s="418"/>
      <c r="N22" s="181">
        <v>37</v>
      </c>
      <c r="O22" s="181"/>
      <c r="P22" s="127">
        <v>33</v>
      </c>
      <c r="Q22" s="418"/>
      <c r="R22" s="181">
        <v>115</v>
      </c>
      <c r="S22" s="181"/>
      <c r="T22" s="127">
        <v>76</v>
      </c>
      <c r="U22" s="18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0.5" customHeight="1">
      <c r="A23" s="13" t="s">
        <v>251</v>
      </c>
      <c r="B23" s="50">
        <v>10374</v>
      </c>
      <c r="C23" s="50"/>
      <c r="D23" s="50">
        <v>9845</v>
      </c>
      <c r="E23" s="418"/>
      <c r="F23" s="50">
        <v>2425</v>
      </c>
      <c r="G23" s="50"/>
      <c r="H23" s="176">
        <v>2383</v>
      </c>
      <c r="I23" s="418"/>
      <c r="J23" s="50">
        <v>6695</v>
      </c>
      <c r="K23" s="50"/>
      <c r="L23" s="176">
        <v>6090</v>
      </c>
      <c r="M23" s="418"/>
      <c r="N23" s="50">
        <v>288</v>
      </c>
      <c r="O23" s="50"/>
      <c r="P23" s="176">
        <v>306</v>
      </c>
      <c r="Q23" s="418"/>
      <c r="R23" s="50">
        <v>966</v>
      </c>
      <c r="S23" s="50"/>
      <c r="T23" s="176">
        <v>1066</v>
      </c>
      <c r="U23" s="180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0.5" customHeight="1">
      <c r="A24" s="13" t="s">
        <v>306</v>
      </c>
      <c r="B24" s="50" t="s">
        <v>37</v>
      </c>
      <c r="C24" s="50"/>
      <c r="D24" s="50">
        <v>0</v>
      </c>
      <c r="E24" s="418"/>
      <c r="F24" s="50" t="s">
        <v>37</v>
      </c>
      <c r="G24" s="50"/>
      <c r="H24" s="187">
        <v>0</v>
      </c>
      <c r="I24" s="418"/>
      <c r="J24" s="50" t="s">
        <v>37</v>
      </c>
      <c r="K24" s="50"/>
      <c r="L24" s="187">
        <v>0</v>
      </c>
      <c r="M24" s="418"/>
      <c r="N24" s="50" t="s">
        <v>37</v>
      </c>
      <c r="O24" s="50"/>
      <c r="P24" s="194">
        <v>0</v>
      </c>
      <c r="Q24" s="418"/>
      <c r="R24" s="50" t="s">
        <v>37</v>
      </c>
      <c r="S24" s="50"/>
      <c r="T24" s="187">
        <v>0</v>
      </c>
      <c r="U24" s="180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0.5" customHeight="1">
      <c r="A25" s="13" t="s">
        <v>253</v>
      </c>
      <c r="B25" s="50">
        <v>29724</v>
      </c>
      <c r="C25" s="50"/>
      <c r="D25" s="50">
        <v>25354</v>
      </c>
      <c r="E25" s="418"/>
      <c r="F25" s="50">
        <v>9764</v>
      </c>
      <c r="G25" s="50"/>
      <c r="H25" s="176">
        <v>8072</v>
      </c>
      <c r="I25" s="418"/>
      <c r="J25" s="50">
        <v>13304</v>
      </c>
      <c r="K25" s="50"/>
      <c r="L25" s="176">
        <v>11373</v>
      </c>
      <c r="M25" s="418"/>
      <c r="N25" s="50">
        <v>978</v>
      </c>
      <c r="O25" s="50"/>
      <c r="P25" s="176">
        <v>952</v>
      </c>
      <c r="Q25" s="418"/>
      <c r="R25" s="50">
        <v>5678</v>
      </c>
      <c r="S25" s="50"/>
      <c r="T25" s="176">
        <v>4957</v>
      </c>
      <c r="U25" s="4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0.5" customHeight="1">
      <c r="A26" s="12" t="s">
        <v>254</v>
      </c>
      <c r="B26" s="181">
        <v>18685</v>
      </c>
      <c r="C26" s="181"/>
      <c r="D26" s="181">
        <v>14954</v>
      </c>
      <c r="E26" s="418"/>
      <c r="F26" s="181">
        <v>6180</v>
      </c>
      <c r="G26" s="181"/>
      <c r="H26" s="127">
        <v>4898</v>
      </c>
      <c r="I26" s="418"/>
      <c r="J26" s="181">
        <v>8286</v>
      </c>
      <c r="K26" s="181"/>
      <c r="L26" s="127">
        <v>6283</v>
      </c>
      <c r="M26" s="418"/>
      <c r="N26" s="181">
        <v>593</v>
      </c>
      <c r="O26" s="181"/>
      <c r="P26" s="127">
        <v>533</v>
      </c>
      <c r="Q26" s="418"/>
      <c r="R26" s="181">
        <v>3626</v>
      </c>
      <c r="S26" s="181"/>
      <c r="T26" s="127">
        <v>3240</v>
      </c>
      <c r="U26" s="40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0.5" customHeight="1">
      <c r="A27" s="12" t="s">
        <v>255</v>
      </c>
      <c r="B27" s="181">
        <v>11039</v>
      </c>
      <c r="C27" s="181"/>
      <c r="D27" s="181">
        <v>10400</v>
      </c>
      <c r="E27" s="418"/>
      <c r="F27" s="181">
        <v>3584</v>
      </c>
      <c r="G27" s="181"/>
      <c r="H27" s="127">
        <v>3174</v>
      </c>
      <c r="I27" s="418"/>
      <c r="J27" s="181">
        <v>5018</v>
      </c>
      <c r="K27" s="181"/>
      <c r="L27" s="127">
        <v>5090</v>
      </c>
      <c r="M27" s="418"/>
      <c r="N27" s="181">
        <v>385</v>
      </c>
      <c r="O27" s="181"/>
      <c r="P27" s="127">
        <v>419</v>
      </c>
      <c r="Q27" s="418"/>
      <c r="R27" s="181">
        <v>2052</v>
      </c>
      <c r="S27" s="181"/>
      <c r="T27" s="127">
        <v>1717</v>
      </c>
      <c r="U27" s="41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0.5" customHeight="1">
      <c r="A28" s="13" t="s">
        <v>307</v>
      </c>
      <c r="B28" s="50" t="s">
        <v>37</v>
      </c>
      <c r="C28" s="50"/>
      <c r="D28" s="50">
        <v>0</v>
      </c>
      <c r="E28" s="418"/>
      <c r="F28" s="50" t="s">
        <v>37</v>
      </c>
      <c r="G28" s="50"/>
      <c r="H28" s="187">
        <v>0</v>
      </c>
      <c r="I28" s="418"/>
      <c r="J28" s="50" t="s">
        <v>37</v>
      </c>
      <c r="K28" s="50"/>
      <c r="L28" s="187">
        <v>0</v>
      </c>
      <c r="M28" s="418"/>
      <c r="N28" s="50" t="s">
        <v>37</v>
      </c>
      <c r="O28" s="50"/>
      <c r="P28" s="194">
        <v>0</v>
      </c>
      <c r="Q28" s="418"/>
      <c r="R28" s="50" t="s">
        <v>37</v>
      </c>
      <c r="S28" s="50"/>
      <c r="T28" s="187">
        <v>0</v>
      </c>
      <c r="U28" s="2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0.5" customHeight="1">
      <c r="A29" s="13" t="s">
        <v>257</v>
      </c>
      <c r="B29" s="50">
        <v>14648</v>
      </c>
      <c r="C29" s="50"/>
      <c r="D29" s="50">
        <v>16626</v>
      </c>
      <c r="E29" s="418"/>
      <c r="F29" s="50">
        <v>4836</v>
      </c>
      <c r="G29" s="50"/>
      <c r="H29" s="176">
        <v>5207</v>
      </c>
      <c r="I29" s="418"/>
      <c r="J29" s="50">
        <v>8436</v>
      </c>
      <c r="K29" s="50"/>
      <c r="L29" s="176">
        <v>9949</v>
      </c>
      <c r="M29" s="418"/>
      <c r="N29" s="50">
        <v>54</v>
      </c>
      <c r="O29" s="50"/>
      <c r="P29" s="176">
        <v>35</v>
      </c>
      <c r="Q29" s="418"/>
      <c r="R29" s="50">
        <v>1322</v>
      </c>
      <c r="S29" s="50"/>
      <c r="T29" s="176">
        <v>1435</v>
      </c>
      <c r="U29" s="21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0.5" customHeight="1">
      <c r="A30" s="12" t="s">
        <v>258</v>
      </c>
      <c r="B30" s="181">
        <v>2236</v>
      </c>
      <c r="C30" s="181"/>
      <c r="D30" s="181">
        <v>2660</v>
      </c>
      <c r="E30" s="418"/>
      <c r="F30" s="181">
        <v>762</v>
      </c>
      <c r="G30" s="181"/>
      <c r="H30" s="127">
        <v>831</v>
      </c>
      <c r="I30" s="418"/>
      <c r="J30" s="181">
        <v>1164</v>
      </c>
      <c r="K30" s="181"/>
      <c r="L30" s="127">
        <v>1578</v>
      </c>
      <c r="M30" s="418"/>
      <c r="N30" s="181">
        <v>15</v>
      </c>
      <c r="O30" s="181"/>
      <c r="P30" s="127">
        <v>13</v>
      </c>
      <c r="Q30" s="418"/>
      <c r="R30" s="181">
        <v>295</v>
      </c>
      <c r="S30" s="181"/>
      <c r="T30" s="127">
        <v>238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0.5" customHeight="1">
      <c r="A31" s="12" t="s">
        <v>259</v>
      </c>
      <c r="B31" s="181">
        <v>3166</v>
      </c>
      <c r="C31" s="181"/>
      <c r="D31" s="181">
        <v>3419</v>
      </c>
      <c r="E31" s="418"/>
      <c r="F31" s="181">
        <v>957</v>
      </c>
      <c r="G31" s="181"/>
      <c r="H31" s="127">
        <v>986</v>
      </c>
      <c r="I31" s="418"/>
      <c r="J31" s="181">
        <v>1898</v>
      </c>
      <c r="K31" s="181"/>
      <c r="L31" s="127">
        <v>2228</v>
      </c>
      <c r="M31" s="418"/>
      <c r="N31" s="181">
        <v>31</v>
      </c>
      <c r="O31" s="181"/>
      <c r="P31" s="127">
        <v>11</v>
      </c>
      <c r="Q31" s="418"/>
      <c r="R31" s="181">
        <v>280</v>
      </c>
      <c r="S31" s="181"/>
      <c r="T31" s="127">
        <v>194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0.5" customHeight="1">
      <c r="A32" s="12" t="s">
        <v>260</v>
      </c>
      <c r="B32" s="181">
        <v>1911</v>
      </c>
      <c r="C32" s="181"/>
      <c r="D32" s="181">
        <v>1668</v>
      </c>
      <c r="E32" s="418"/>
      <c r="F32" s="181">
        <v>537</v>
      </c>
      <c r="G32" s="181"/>
      <c r="H32" s="127">
        <v>506</v>
      </c>
      <c r="I32" s="418"/>
      <c r="J32" s="181">
        <v>1162</v>
      </c>
      <c r="K32" s="181"/>
      <c r="L32" s="127">
        <v>917</v>
      </c>
      <c r="M32" s="418"/>
      <c r="N32" s="181">
        <v>7</v>
      </c>
      <c r="O32" s="181"/>
      <c r="P32" s="127">
        <v>10</v>
      </c>
      <c r="Q32" s="418"/>
      <c r="R32" s="181">
        <v>205</v>
      </c>
      <c r="S32" s="181"/>
      <c r="T32" s="127">
        <v>235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0.5" customHeight="1">
      <c r="A33" s="12" t="s">
        <v>261</v>
      </c>
      <c r="B33" s="181">
        <v>2253</v>
      </c>
      <c r="C33" s="181"/>
      <c r="D33" s="181">
        <v>2411</v>
      </c>
      <c r="E33" s="418"/>
      <c r="F33" s="181">
        <v>704</v>
      </c>
      <c r="G33" s="181"/>
      <c r="H33" s="127">
        <v>706</v>
      </c>
      <c r="I33" s="418"/>
      <c r="J33" s="181">
        <v>1136</v>
      </c>
      <c r="K33" s="181"/>
      <c r="L33" s="127">
        <v>1251</v>
      </c>
      <c r="M33" s="418"/>
      <c r="N33" s="181">
        <v>1</v>
      </c>
      <c r="O33" s="181"/>
      <c r="P33" s="127">
        <v>1</v>
      </c>
      <c r="Q33" s="418"/>
      <c r="R33" s="181">
        <v>412</v>
      </c>
      <c r="S33" s="181"/>
      <c r="T33" s="127">
        <v>453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0.5" customHeight="1">
      <c r="A34" s="12" t="s">
        <v>262</v>
      </c>
      <c r="B34" s="181">
        <v>5082</v>
      </c>
      <c r="C34" s="181"/>
      <c r="D34" s="181">
        <v>6468</v>
      </c>
      <c r="E34" s="418"/>
      <c r="F34" s="181">
        <v>1876</v>
      </c>
      <c r="G34" s="181"/>
      <c r="H34" s="127">
        <v>2178</v>
      </c>
      <c r="I34" s="418"/>
      <c r="J34" s="181">
        <v>3076</v>
      </c>
      <c r="K34" s="181"/>
      <c r="L34" s="127">
        <v>3975</v>
      </c>
      <c r="M34" s="418"/>
      <c r="N34" s="181" t="s">
        <v>37</v>
      </c>
      <c r="O34" s="181"/>
      <c r="P34" s="187">
        <v>0</v>
      </c>
      <c r="Q34" s="418"/>
      <c r="R34" s="181">
        <v>130</v>
      </c>
      <c r="S34" s="181"/>
      <c r="T34" s="127">
        <v>315</v>
      </c>
      <c r="U34" s="21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0.5" customHeight="1">
      <c r="A35" s="13" t="s">
        <v>263</v>
      </c>
      <c r="B35" s="50">
        <v>22071</v>
      </c>
      <c r="C35" s="50"/>
      <c r="D35" s="50">
        <v>22029</v>
      </c>
      <c r="E35" s="418"/>
      <c r="F35" s="50">
        <v>6709</v>
      </c>
      <c r="G35" s="50"/>
      <c r="H35" s="176">
        <v>7008</v>
      </c>
      <c r="I35" s="418"/>
      <c r="J35" s="50">
        <v>12802</v>
      </c>
      <c r="K35" s="50"/>
      <c r="L35" s="176">
        <v>12736</v>
      </c>
      <c r="M35" s="418"/>
      <c r="N35" s="50">
        <v>744</v>
      </c>
      <c r="O35" s="50"/>
      <c r="P35" s="176">
        <v>707</v>
      </c>
      <c r="Q35" s="418"/>
      <c r="R35" s="50">
        <v>1816</v>
      </c>
      <c r="S35" s="50"/>
      <c r="T35" s="176">
        <v>1578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0.5" customHeight="1">
      <c r="A36" s="12" t="s">
        <v>264</v>
      </c>
      <c r="B36" s="181">
        <v>920</v>
      </c>
      <c r="C36" s="181"/>
      <c r="D36" s="181">
        <v>866</v>
      </c>
      <c r="E36" s="418"/>
      <c r="F36" s="181">
        <v>310</v>
      </c>
      <c r="G36" s="181"/>
      <c r="H36" s="127">
        <v>299</v>
      </c>
      <c r="I36" s="418"/>
      <c r="J36" s="181">
        <v>436</v>
      </c>
      <c r="K36" s="181"/>
      <c r="L36" s="127">
        <v>441</v>
      </c>
      <c r="M36" s="418"/>
      <c r="N36" s="181">
        <v>18</v>
      </c>
      <c r="O36" s="181"/>
      <c r="P36" s="127">
        <v>41</v>
      </c>
      <c r="Q36" s="418"/>
      <c r="R36" s="181">
        <v>156</v>
      </c>
      <c r="S36" s="181"/>
      <c r="T36" s="127">
        <v>85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0.5" customHeight="1">
      <c r="A37" s="12" t="s">
        <v>265</v>
      </c>
      <c r="B37" s="181">
        <v>4451</v>
      </c>
      <c r="C37" s="181"/>
      <c r="D37" s="181">
        <v>4552</v>
      </c>
      <c r="E37" s="418"/>
      <c r="F37" s="181">
        <v>1254</v>
      </c>
      <c r="G37" s="181"/>
      <c r="H37" s="127">
        <v>1078</v>
      </c>
      <c r="I37" s="418"/>
      <c r="J37" s="181">
        <v>2917</v>
      </c>
      <c r="K37" s="181"/>
      <c r="L37" s="127">
        <v>3179</v>
      </c>
      <c r="M37" s="418"/>
      <c r="N37" s="181">
        <v>119</v>
      </c>
      <c r="O37" s="181"/>
      <c r="P37" s="127">
        <v>154</v>
      </c>
      <c r="Q37" s="418"/>
      <c r="R37" s="181">
        <v>161</v>
      </c>
      <c r="S37" s="181"/>
      <c r="T37" s="127">
        <v>141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0.5" customHeight="1">
      <c r="A38" s="12" t="s">
        <v>266</v>
      </c>
      <c r="B38" s="181">
        <v>4401</v>
      </c>
      <c r="C38" s="181"/>
      <c r="D38" s="181">
        <v>4096</v>
      </c>
      <c r="E38" s="418"/>
      <c r="F38" s="181">
        <v>1287</v>
      </c>
      <c r="G38" s="181"/>
      <c r="H38" s="127">
        <v>1269</v>
      </c>
      <c r="I38" s="418"/>
      <c r="J38" s="181">
        <v>2726</v>
      </c>
      <c r="K38" s="181"/>
      <c r="L38" s="127">
        <v>2497</v>
      </c>
      <c r="M38" s="418"/>
      <c r="N38" s="181">
        <v>160</v>
      </c>
      <c r="O38" s="181"/>
      <c r="P38" s="127">
        <v>150</v>
      </c>
      <c r="Q38" s="418"/>
      <c r="R38" s="181">
        <v>228</v>
      </c>
      <c r="S38" s="181"/>
      <c r="T38" s="127">
        <v>180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0.5" customHeight="1">
      <c r="A39" s="12" t="s">
        <v>267</v>
      </c>
      <c r="B39" s="181">
        <v>1196</v>
      </c>
      <c r="C39" s="181"/>
      <c r="D39" s="181">
        <v>1417</v>
      </c>
      <c r="E39" s="418"/>
      <c r="F39" s="181">
        <v>401</v>
      </c>
      <c r="G39" s="181"/>
      <c r="H39" s="127">
        <v>564</v>
      </c>
      <c r="I39" s="418"/>
      <c r="J39" s="181">
        <v>663</v>
      </c>
      <c r="K39" s="181"/>
      <c r="L39" s="127">
        <v>742</v>
      </c>
      <c r="M39" s="418"/>
      <c r="N39" s="181">
        <v>44</v>
      </c>
      <c r="O39" s="181"/>
      <c r="P39" s="127">
        <v>43</v>
      </c>
      <c r="Q39" s="418"/>
      <c r="R39" s="181">
        <v>88</v>
      </c>
      <c r="S39" s="181"/>
      <c r="T39" s="127">
        <v>68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0.5" customHeight="1">
      <c r="A40" s="12" t="s">
        <v>268</v>
      </c>
      <c r="B40" s="181">
        <v>2837</v>
      </c>
      <c r="C40" s="181"/>
      <c r="D40" s="181">
        <v>2867</v>
      </c>
      <c r="E40" s="418"/>
      <c r="F40" s="181">
        <v>967</v>
      </c>
      <c r="G40" s="181"/>
      <c r="H40" s="127">
        <v>1108</v>
      </c>
      <c r="I40" s="418"/>
      <c r="J40" s="181">
        <v>1615</v>
      </c>
      <c r="K40" s="181"/>
      <c r="L40" s="127">
        <v>1606</v>
      </c>
      <c r="M40" s="418"/>
      <c r="N40" s="181">
        <v>79</v>
      </c>
      <c r="O40" s="181"/>
      <c r="P40" s="127">
        <v>74</v>
      </c>
      <c r="Q40" s="418"/>
      <c r="R40" s="181">
        <v>176</v>
      </c>
      <c r="S40" s="181"/>
      <c r="T40" s="127">
        <v>79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0.5" customHeight="1">
      <c r="A41" s="12" t="s">
        <v>269</v>
      </c>
      <c r="B41" s="181">
        <v>1323</v>
      </c>
      <c r="C41" s="181"/>
      <c r="D41" s="181">
        <v>1255</v>
      </c>
      <c r="E41" s="418"/>
      <c r="F41" s="181">
        <v>316</v>
      </c>
      <c r="G41" s="181"/>
      <c r="H41" s="127">
        <v>321</v>
      </c>
      <c r="I41" s="418"/>
      <c r="J41" s="181">
        <v>810</v>
      </c>
      <c r="K41" s="181"/>
      <c r="L41" s="127">
        <v>733</v>
      </c>
      <c r="M41" s="418"/>
      <c r="N41" s="181">
        <v>61</v>
      </c>
      <c r="O41" s="181"/>
      <c r="P41" s="127">
        <v>34</v>
      </c>
      <c r="Q41" s="418"/>
      <c r="R41" s="181">
        <v>136</v>
      </c>
      <c r="S41" s="181"/>
      <c r="T41" s="127">
        <v>167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0.5" customHeight="1">
      <c r="A42" s="12" t="s">
        <v>270</v>
      </c>
      <c r="B42" s="181">
        <v>658</v>
      </c>
      <c r="C42" s="181"/>
      <c r="D42" s="181">
        <v>549</v>
      </c>
      <c r="E42" s="418"/>
      <c r="F42" s="181">
        <v>163</v>
      </c>
      <c r="G42" s="181"/>
      <c r="H42" s="127">
        <v>163</v>
      </c>
      <c r="I42" s="418"/>
      <c r="J42" s="181">
        <v>418</v>
      </c>
      <c r="K42" s="181"/>
      <c r="L42" s="127">
        <v>335</v>
      </c>
      <c r="M42" s="418"/>
      <c r="N42" s="181">
        <v>25</v>
      </c>
      <c r="O42" s="181"/>
      <c r="P42" s="127">
        <v>25</v>
      </c>
      <c r="Q42" s="418"/>
      <c r="R42" s="181">
        <v>52</v>
      </c>
      <c r="S42" s="181"/>
      <c r="T42" s="127">
        <v>26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0.5" customHeight="1">
      <c r="A43" s="12" t="s">
        <v>271</v>
      </c>
      <c r="B43" s="181">
        <v>5143</v>
      </c>
      <c r="C43" s="181"/>
      <c r="D43" s="181">
        <v>5092</v>
      </c>
      <c r="E43" s="418"/>
      <c r="F43" s="181">
        <v>1563</v>
      </c>
      <c r="G43" s="181"/>
      <c r="H43" s="127">
        <v>1661</v>
      </c>
      <c r="I43" s="418"/>
      <c r="J43" s="181">
        <v>2673</v>
      </c>
      <c r="K43" s="181"/>
      <c r="L43" s="127">
        <v>2592</v>
      </c>
      <c r="M43" s="418"/>
      <c r="N43" s="181">
        <v>201</v>
      </c>
      <c r="O43" s="181"/>
      <c r="P43" s="127">
        <v>152</v>
      </c>
      <c r="Q43" s="418"/>
      <c r="R43" s="181">
        <v>706</v>
      </c>
      <c r="S43" s="181"/>
      <c r="T43" s="127">
        <v>687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0.5" customHeight="1">
      <c r="A44" s="12" t="s">
        <v>272</v>
      </c>
      <c r="B44" s="181">
        <v>1142</v>
      </c>
      <c r="C44" s="181"/>
      <c r="D44" s="181">
        <v>1335</v>
      </c>
      <c r="E44" s="418"/>
      <c r="F44" s="181">
        <v>448</v>
      </c>
      <c r="G44" s="181"/>
      <c r="H44" s="127">
        <v>545</v>
      </c>
      <c r="I44" s="418"/>
      <c r="J44" s="181">
        <v>544</v>
      </c>
      <c r="K44" s="181"/>
      <c r="L44" s="127">
        <v>611</v>
      </c>
      <c r="M44" s="418"/>
      <c r="N44" s="181">
        <v>37</v>
      </c>
      <c r="O44" s="181"/>
      <c r="P44" s="127">
        <v>34</v>
      </c>
      <c r="Q44" s="418"/>
      <c r="R44" s="181">
        <v>113</v>
      </c>
      <c r="S44" s="181"/>
      <c r="T44" s="127">
        <v>145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0.5" customHeight="1">
      <c r="A45" s="13" t="s">
        <v>273</v>
      </c>
      <c r="B45" s="50">
        <v>94124</v>
      </c>
      <c r="C45" s="50"/>
      <c r="D45" s="50">
        <v>88941</v>
      </c>
      <c r="E45" s="418"/>
      <c r="F45" s="50">
        <v>36296</v>
      </c>
      <c r="G45" s="50"/>
      <c r="H45" s="176">
        <v>34871</v>
      </c>
      <c r="I45" s="418"/>
      <c r="J45" s="50">
        <v>46865</v>
      </c>
      <c r="K45" s="50"/>
      <c r="L45" s="176">
        <v>44930</v>
      </c>
      <c r="M45" s="418"/>
      <c r="N45" s="50">
        <v>2848</v>
      </c>
      <c r="O45" s="50"/>
      <c r="P45" s="176">
        <v>2799</v>
      </c>
      <c r="Q45" s="418"/>
      <c r="R45" s="50">
        <v>8115</v>
      </c>
      <c r="S45" s="50"/>
      <c r="T45" s="176">
        <v>6341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0.5" customHeight="1">
      <c r="A46" s="12" t="s">
        <v>274</v>
      </c>
      <c r="B46" s="181">
        <v>76873</v>
      </c>
      <c r="C46" s="181"/>
      <c r="D46" s="181">
        <v>72039</v>
      </c>
      <c r="E46" s="418"/>
      <c r="F46" s="181">
        <v>30204</v>
      </c>
      <c r="G46" s="181"/>
      <c r="H46" s="127">
        <v>28864</v>
      </c>
      <c r="I46" s="418"/>
      <c r="J46" s="181">
        <v>37857</v>
      </c>
      <c r="K46" s="181"/>
      <c r="L46" s="127">
        <v>35845</v>
      </c>
      <c r="M46" s="418"/>
      <c r="N46" s="181">
        <v>2193</v>
      </c>
      <c r="O46" s="181"/>
      <c r="P46" s="127">
        <v>2195</v>
      </c>
      <c r="Q46" s="418"/>
      <c r="R46" s="181">
        <v>6619</v>
      </c>
      <c r="S46" s="181"/>
      <c r="T46" s="127">
        <v>5135</v>
      </c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0.5" customHeight="1">
      <c r="A47" s="12" t="s">
        <v>275</v>
      </c>
      <c r="B47" s="181">
        <v>6152</v>
      </c>
      <c r="C47" s="181"/>
      <c r="D47" s="181">
        <v>6439</v>
      </c>
      <c r="E47" s="418"/>
      <c r="F47" s="181">
        <v>2500</v>
      </c>
      <c r="G47" s="181"/>
      <c r="H47" s="127">
        <v>2355</v>
      </c>
      <c r="I47" s="418"/>
      <c r="J47" s="181">
        <v>2773</v>
      </c>
      <c r="K47" s="181"/>
      <c r="L47" s="127">
        <v>3350</v>
      </c>
      <c r="M47" s="418"/>
      <c r="N47" s="181">
        <v>240</v>
      </c>
      <c r="O47" s="181"/>
      <c r="P47" s="127">
        <v>209</v>
      </c>
      <c r="Q47" s="418"/>
      <c r="R47" s="181">
        <v>639</v>
      </c>
      <c r="S47" s="181"/>
      <c r="T47" s="127">
        <v>525</v>
      </c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ht="10.5" customHeight="1">
      <c r="A48" s="12" t="s">
        <v>276</v>
      </c>
      <c r="B48" s="181">
        <v>4163</v>
      </c>
      <c r="C48" s="181"/>
      <c r="D48" s="181">
        <v>3651</v>
      </c>
      <c r="E48" s="418"/>
      <c r="F48" s="181">
        <v>1345</v>
      </c>
      <c r="G48" s="181"/>
      <c r="H48" s="127">
        <v>1237</v>
      </c>
      <c r="I48" s="418"/>
      <c r="J48" s="181">
        <v>2368</v>
      </c>
      <c r="K48" s="181"/>
      <c r="L48" s="127">
        <v>2071</v>
      </c>
      <c r="M48" s="418"/>
      <c r="N48" s="181">
        <v>135</v>
      </c>
      <c r="O48" s="181"/>
      <c r="P48" s="127">
        <v>119</v>
      </c>
      <c r="Q48" s="418"/>
      <c r="R48" s="181">
        <v>315</v>
      </c>
      <c r="S48" s="181"/>
      <c r="T48" s="127">
        <v>224</v>
      </c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0.5" customHeight="1">
      <c r="A49" s="12" t="s">
        <v>277</v>
      </c>
      <c r="B49" s="181">
        <v>6936</v>
      </c>
      <c r="C49" s="181"/>
      <c r="D49" s="181">
        <v>6812</v>
      </c>
      <c r="E49" s="418"/>
      <c r="F49" s="181">
        <v>2247</v>
      </c>
      <c r="G49" s="181"/>
      <c r="H49" s="127">
        <v>2415</v>
      </c>
      <c r="I49" s="418"/>
      <c r="J49" s="181">
        <v>3867</v>
      </c>
      <c r="K49" s="181"/>
      <c r="L49" s="127">
        <v>3664</v>
      </c>
      <c r="M49" s="418"/>
      <c r="N49" s="181">
        <v>280</v>
      </c>
      <c r="O49" s="181"/>
      <c r="P49" s="127">
        <v>276</v>
      </c>
      <c r="Q49" s="418"/>
      <c r="R49" s="181">
        <v>542</v>
      </c>
      <c r="S49" s="181"/>
      <c r="T49" s="127">
        <v>457</v>
      </c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ht="10.5" customHeight="1">
      <c r="A50" s="13" t="s">
        <v>278</v>
      </c>
      <c r="B50" s="50">
        <v>46613</v>
      </c>
      <c r="C50" s="50"/>
      <c r="D50" s="50">
        <v>43786</v>
      </c>
      <c r="E50" s="418"/>
      <c r="F50" s="50">
        <v>16443</v>
      </c>
      <c r="G50" s="50"/>
      <c r="H50" s="176">
        <v>15927</v>
      </c>
      <c r="I50" s="418"/>
      <c r="J50" s="50">
        <v>23517</v>
      </c>
      <c r="K50" s="50"/>
      <c r="L50" s="176">
        <v>21011</v>
      </c>
      <c r="M50" s="418"/>
      <c r="N50" s="50">
        <v>1369</v>
      </c>
      <c r="O50" s="50"/>
      <c r="P50" s="176">
        <v>1240</v>
      </c>
      <c r="Q50" s="418"/>
      <c r="R50" s="50">
        <v>5284</v>
      </c>
      <c r="S50" s="50"/>
      <c r="T50" s="176">
        <v>5608</v>
      </c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ht="10.5" customHeight="1">
      <c r="A51" s="12" t="s">
        <v>279</v>
      </c>
      <c r="B51" s="181">
        <v>16901</v>
      </c>
      <c r="C51" s="181"/>
      <c r="D51" s="181">
        <v>14966</v>
      </c>
      <c r="E51" s="418"/>
      <c r="F51" s="181">
        <v>7620</v>
      </c>
      <c r="G51" s="181"/>
      <c r="H51" s="127">
        <v>7182</v>
      </c>
      <c r="I51" s="418"/>
      <c r="J51" s="181">
        <v>7151</v>
      </c>
      <c r="K51" s="181"/>
      <c r="L51" s="127">
        <v>5505</v>
      </c>
      <c r="M51" s="418"/>
      <c r="N51" s="181">
        <v>419</v>
      </c>
      <c r="O51" s="181"/>
      <c r="P51" s="127">
        <v>452</v>
      </c>
      <c r="Q51" s="418"/>
      <c r="R51" s="181">
        <v>1711</v>
      </c>
      <c r="S51" s="181"/>
      <c r="T51" s="127">
        <v>1827</v>
      </c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ht="10.5" customHeight="1">
      <c r="A52" s="12" t="s">
        <v>280</v>
      </c>
      <c r="B52" s="181">
        <v>8096</v>
      </c>
      <c r="C52" s="181"/>
      <c r="D52" s="181">
        <v>7030</v>
      </c>
      <c r="E52" s="418"/>
      <c r="F52" s="181">
        <v>1764</v>
      </c>
      <c r="G52" s="181"/>
      <c r="H52" s="127">
        <v>1674</v>
      </c>
      <c r="I52" s="418"/>
      <c r="J52" s="181">
        <v>5330</v>
      </c>
      <c r="K52" s="181"/>
      <c r="L52" s="127">
        <v>4469</v>
      </c>
      <c r="M52" s="418"/>
      <c r="N52" s="181">
        <v>222</v>
      </c>
      <c r="O52" s="181"/>
      <c r="P52" s="127">
        <v>170</v>
      </c>
      <c r="Q52" s="418"/>
      <c r="R52" s="181">
        <v>780</v>
      </c>
      <c r="S52" s="181"/>
      <c r="T52" s="127">
        <v>717</v>
      </c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0" ht="10.5" customHeight="1">
      <c r="A53" s="12" t="s">
        <v>281</v>
      </c>
      <c r="B53" s="181">
        <v>21616</v>
      </c>
      <c r="C53" s="181"/>
      <c r="D53" s="181">
        <v>21790</v>
      </c>
      <c r="E53" s="418"/>
      <c r="F53" s="181">
        <v>7059</v>
      </c>
      <c r="G53" s="181"/>
      <c r="H53" s="127">
        <v>7071</v>
      </c>
      <c r="I53" s="418"/>
      <c r="J53" s="181">
        <v>11036</v>
      </c>
      <c r="K53" s="181"/>
      <c r="L53" s="127">
        <v>11037</v>
      </c>
      <c r="M53" s="418"/>
      <c r="N53" s="181">
        <v>728</v>
      </c>
      <c r="O53" s="181"/>
      <c r="P53" s="127">
        <v>618</v>
      </c>
      <c r="Q53" s="418"/>
      <c r="R53" s="181">
        <v>2793</v>
      </c>
      <c r="S53" s="181"/>
      <c r="T53" s="127">
        <v>3064</v>
      </c>
    </row>
    <row r="54" spans="1:20" ht="10.5" customHeight="1">
      <c r="A54" s="13" t="s">
        <v>282</v>
      </c>
      <c r="B54" s="50">
        <v>6781</v>
      </c>
      <c r="C54" s="50"/>
      <c r="D54" s="50">
        <v>6843</v>
      </c>
      <c r="E54" s="418"/>
      <c r="F54" s="50">
        <v>2053</v>
      </c>
      <c r="G54" s="50"/>
      <c r="H54" s="176">
        <v>2132</v>
      </c>
      <c r="I54" s="418"/>
      <c r="J54" s="50">
        <v>3715</v>
      </c>
      <c r="K54" s="50"/>
      <c r="L54" s="176">
        <v>3808</v>
      </c>
      <c r="M54" s="418"/>
      <c r="N54" s="50">
        <v>168</v>
      </c>
      <c r="O54" s="50"/>
      <c r="P54" s="176">
        <v>153</v>
      </c>
      <c r="Q54" s="418"/>
      <c r="R54" s="50">
        <v>845</v>
      </c>
      <c r="S54" s="50"/>
      <c r="T54" s="176">
        <v>750</v>
      </c>
    </row>
    <row r="55" spans="1:20" ht="10.5" customHeight="1">
      <c r="A55" s="12" t="s">
        <v>283</v>
      </c>
      <c r="B55" s="181">
        <v>4157</v>
      </c>
      <c r="C55" s="181"/>
      <c r="D55" s="181">
        <v>4223</v>
      </c>
      <c r="E55" s="418"/>
      <c r="F55" s="181">
        <v>1265</v>
      </c>
      <c r="G55" s="181"/>
      <c r="H55" s="127">
        <v>1380</v>
      </c>
      <c r="I55" s="418"/>
      <c r="J55" s="181">
        <v>2256</v>
      </c>
      <c r="K55" s="181"/>
      <c r="L55" s="127">
        <v>2244</v>
      </c>
      <c r="M55" s="418"/>
      <c r="N55" s="181">
        <v>128</v>
      </c>
      <c r="O55" s="181"/>
      <c r="P55" s="127">
        <v>100</v>
      </c>
      <c r="Q55" s="418"/>
      <c r="R55" s="181">
        <v>508</v>
      </c>
      <c r="S55" s="181"/>
      <c r="T55" s="127">
        <v>499</v>
      </c>
    </row>
    <row r="56" spans="1:20" ht="10.5" customHeight="1">
      <c r="A56" s="12" t="s">
        <v>284</v>
      </c>
      <c r="B56" s="181">
        <v>2624</v>
      </c>
      <c r="C56" s="181"/>
      <c r="D56" s="181">
        <v>2620</v>
      </c>
      <c r="E56" s="418"/>
      <c r="F56" s="181">
        <v>788</v>
      </c>
      <c r="G56" s="181"/>
      <c r="H56" s="127">
        <v>752</v>
      </c>
      <c r="I56" s="418"/>
      <c r="J56" s="181">
        <v>1459</v>
      </c>
      <c r="K56" s="181"/>
      <c r="L56" s="127">
        <v>1564</v>
      </c>
      <c r="M56" s="418"/>
      <c r="N56" s="181">
        <v>40</v>
      </c>
      <c r="O56" s="181"/>
      <c r="P56" s="127">
        <v>53</v>
      </c>
      <c r="Q56" s="418"/>
      <c r="R56" s="181">
        <v>337</v>
      </c>
      <c r="S56" s="181"/>
      <c r="T56" s="127">
        <v>251</v>
      </c>
    </row>
    <row r="57" spans="1:20" ht="10.5" customHeight="1">
      <c r="A57" s="13" t="s">
        <v>285</v>
      </c>
      <c r="B57" s="50">
        <v>30737</v>
      </c>
      <c r="C57" s="50"/>
      <c r="D57" s="50">
        <v>30611</v>
      </c>
      <c r="E57" s="418"/>
      <c r="F57" s="50">
        <v>9604</v>
      </c>
      <c r="G57" s="50"/>
      <c r="H57" s="176">
        <v>9191</v>
      </c>
      <c r="I57" s="418"/>
      <c r="J57" s="50">
        <v>15736</v>
      </c>
      <c r="K57" s="50"/>
      <c r="L57" s="176">
        <v>16230</v>
      </c>
      <c r="M57" s="418"/>
      <c r="N57" s="50">
        <v>695</v>
      </c>
      <c r="O57" s="50"/>
      <c r="P57" s="176">
        <v>669</v>
      </c>
      <c r="Q57" s="418"/>
      <c r="R57" s="50">
        <v>4702</v>
      </c>
      <c r="S57" s="50"/>
      <c r="T57" s="176">
        <v>4521</v>
      </c>
    </row>
    <row r="58" spans="1:20" ht="10.5" customHeight="1">
      <c r="A58" s="12" t="s">
        <v>286</v>
      </c>
      <c r="B58" s="181">
        <v>13176</v>
      </c>
      <c r="C58" s="181"/>
      <c r="D58" s="181">
        <v>14282</v>
      </c>
      <c r="E58" s="418"/>
      <c r="F58" s="181">
        <v>3813</v>
      </c>
      <c r="G58" s="181"/>
      <c r="H58" s="127">
        <v>3847</v>
      </c>
      <c r="I58" s="418"/>
      <c r="J58" s="181">
        <v>6682</v>
      </c>
      <c r="K58" s="181"/>
      <c r="L58" s="127">
        <v>7508</v>
      </c>
      <c r="M58" s="418"/>
      <c r="N58" s="181">
        <v>317</v>
      </c>
      <c r="O58" s="181"/>
      <c r="P58" s="127">
        <v>315</v>
      </c>
      <c r="Q58" s="418"/>
      <c r="R58" s="181">
        <v>2364</v>
      </c>
      <c r="S58" s="181"/>
      <c r="T58" s="127">
        <v>2612</v>
      </c>
    </row>
    <row r="59" spans="1:20" ht="10.5" customHeight="1">
      <c r="A59" s="12" t="s">
        <v>287</v>
      </c>
      <c r="B59" s="181">
        <v>2981</v>
      </c>
      <c r="C59" s="181"/>
      <c r="D59" s="181">
        <v>2867</v>
      </c>
      <c r="E59" s="418"/>
      <c r="F59" s="181">
        <v>897</v>
      </c>
      <c r="G59" s="181"/>
      <c r="H59" s="127">
        <v>868</v>
      </c>
      <c r="I59" s="418"/>
      <c r="J59" s="181">
        <v>1450</v>
      </c>
      <c r="K59" s="181"/>
      <c r="L59" s="127">
        <v>1351</v>
      </c>
      <c r="M59" s="418"/>
      <c r="N59" s="181">
        <v>50</v>
      </c>
      <c r="O59" s="181"/>
      <c r="P59" s="127">
        <v>66</v>
      </c>
      <c r="Q59" s="418"/>
      <c r="R59" s="181">
        <v>584</v>
      </c>
      <c r="S59" s="181"/>
      <c r="T59" s="127">
        <v>582</v>
      </c>
    </row>
    <row r="60" spans="1:20" ht="10.5" customHeight="1">
      <c r="A60" s="12" t="s">
        <v>288</v>
      </c>
      <c r="B60" s="181">
        <v>2715</v>
      </c>
      <c r="C60" s="181"/>
      <c r="D60" s="181">
        <v>2793</v>
      </c>
      <c r="E60" s="418"/>
      <c r="F60" s="181">
        <v>754</v>
      </c>
      <c r="G60" s="181"/>
      <c r="H60" s="127">
        <v>822</v>
      </c>
      <c r="I60" s="418"/>
      <c r="J60" s="181">
        <v>1351</v>
      </c>
      <c r="K60" s="181"/>
      <c r="L60" s="127">
        <v>1386</v>
      </c>
      <c r="M60" s="418"/>
      <c r="N60" s="181">
        <v>46</v>
      </c>
      <c r="O60" s="181"/>
      <c r="P60" s="127">
        <v>40</v>
      </c>
      <c r="Q60" s="418"/>
      <c r="R60" s="181">
        <v>564</v>
      </c>
      <c r="S60" s="181"/>
      <c r="T60" s="127">
        <v>545</v>
      </c>
    </row>
    <row r="61" spans="1:20" ht="10.5" customHeight="1">
      <c r="A61" s="12" t="s">
        <v>289</v>
      </c>
      <c r="B61" s="181">
        <v>10960</v>
      </c>
      <c r="C61" s="181"/>
      <c r="D61" s="181">
        <v>10669</v>
      </c>
      <c r="E61" s="418"/>
      <c r="F61" s="181">
        <v>4140</v>
      </c>
      <c r="G61" s="181"/>
      <c r="H61" s="127">
        <v>3654</v>
      </c>
      <c r="I61" s="418"/>
      <c r="J61" s="181">
        <v>6253</v>
      </c>
      <c r="K61" s="181"/>
      <c r="L61" s="127">
        <v>5985</v>
      </c>
      <c r="M61" s="418"/>
      <c r="N61" s="181">
        <v>282</v>
      </c>
      <c r="O61" s="181"/>
      <c r="P61" s="127">
        <v>248</v>
      </c>
      <c r="Q61" s="418"/>
      <c r="R61" s="181">
        <v>1190</v>
      </c>
      <c r="S61" s="181"/>
      <c r="T61" s="127">
        <v>782</v>
      </c>
    </row>
    <row r="62" spans="1:20" ht="10.5" customHeight="1">
      <c r="A62" s="13" t="s">
        <v>290</v>
      </c>
      <c r="B62" s="50">
        <v>77792</v>
      </c>
      <c r="C62" s="50"/>
      <c r="D62" s="50">
        <v>78302</v>
      </c>
      <c r="E62" s="418"/>
      <c r="F62" s="50">
        <v>24786</v>
      </c>
      <c r="G62" s="50"/>
      <c r="H62" s="176">
        <v>26024</v>
      </c>
      <c r="I62" s="418"/>
      <c r="J62" s="50">
        <v>33994</v>
      </c>
      <c r="K62" s="50"/>
      <c r="L62" s="176">
        <v>33140</v>
      </c>
      <c r="M62" s="418"/>
      <c r="N62" s="50">
        <v>3484</v>
      </c>
      <c r="O62" s="50"/>
      <c r="P62" s="176">
        <v>3812</v>
      </c>
      <c r="Q62" s="418"/>
      <c r="R62" s="50">
        <v>15528</v>
      </c>
      <c r="S62" s="50"/>
      <c r="T62" s="176">
        <v>15326</v>
      </c>
    </row>
    <row r="63" spans="1:20" ht="10.5" customHeight="1">
      <c r="A63" s="13" t="s">
        <v>291</v>
      </c>
      <c r="B63" s="50">
        <v>14722</v>
      </c>
      <c r="C63" s="50"/>
      <c r="D63" s="50">
        <v>13476</v>
      </c>
      <c r="E63" s="418"/>
      <c r="F63" s="50">
        <v>4504</v>
      </c>
      <c r="G63" s="50"/>
      <c r="H63" s="176">
        <v>4437</v>
      </c>
      <c r="I63" s="418"/>
      <c r="J63" s="50">
        <v>5531</v>
      </c>
      <c r="K63" s="50"/>
      <c r="L63" s="176">
        <v>6781</v>
      </c>
      <c r="M63" s="418"/>
      <c r="N63" s="50">
        <v>274</v>
      </c>
      <c r="O63" s="50"/>
      <c r="P63" s="176">
        <v>263</v>
      </c>
      <c r="Q63" s="418"/>
      <c r="R63" s="50">
        <v>4413</v>
      </c>
      <c r="S63" s="50"/>
      <c r="T63" s="176">
        <v>1995</v>
      </c>
    </row>
    <row r="64" spans="1:20" ht="10.5" customHeight="1">
      <c r="A64" s="13" t="s">
        <v>292</v>
      </c>
      <c r="B64" s="50">
        <v>2705</v>
      </c>
      <c r="C64" s="50"/>
      <c r="D64" s="50">
        <v>2911</v>
      </c>
      <c r="E64" s="418"/>
      <c r="F64" s="50">
        <v>738</v>
      </c>
      <c r="G64" s="50"/>
      <c r="H64" s="176">
        <v>787</v>
      </c>
      <c r="I64" s="418"/>
      <c r="J64" s="50">
        <v>1212</v>
      </c>
      <c r="K64" s="50"/>
      <c r="L64" s="176">
        <v>1452</v>
      </c>
      <c r="M64" s="418"/>
      <c r="N64" s="50">
        <v>119</v>
      </c>
      <c r="O64" s="50"/>
      <c r="P64" s="176">
        <v>93</v>
      </c>
      <c r="Q64" s="418"/>
      <c r="R64" s="50">
        <v>636</v>
      </c>
      <c r="S64" s="50"/>
      <c r="T64" s="176">
        <v>579</v>
      </c>
    </row>
    <row r="65" spans="1:20" ht="10.5" customHeight="1">
      <c r="A65" s="13" t="s">
        <v>293</v>
      </c>
      <c r="B65" s="50">
        <v>29357</v>
      </c>
      <c r="C65" s="50"/>
      <c r="D65" s="50">
        <v>29231</v>
      </c>
      <c r="E65" s="418"/>
      <c r="F65" s="50">
        <v>5415</v>
      </c>
      <c r="G65" s="50"/>
      <c r="H65" s="176">
        <v>6011</v>
      </c>
      <c r="I65" s="418"/>
      <c r="J65" s="50">
        <v>18118</v>
      </c>
      <c r="K65" s="50"/>
      <c r="L65" s="176">
        <v>18174</v>
      </c>
      <c r="M65" s="418"/>
      <c r="N65" s="50">
        <v>887</v>
      </c>
      <c r="O65" s="50"/>
      <c r="P65" s="176">
        <v>843</v>
      </c>
      <c r="Q65" s="418"/>
      <c r="R65" s="50">
        <v>4937</v>
      </c>
      <c r="S65" s="50"/>
      <c r="T65" s="176">
        <v>4203</v>
      </c>
    </row>
    <row r="66" spans="1:20" ht="10.5" customHeight="1">
      <c r="A66" s="12" t="s">
        <v>294</v>
      </c>
      <c r="B66" s="181">
        <v>5887</v>
      </c>
      <c r="C66" s="181"/>
      <c r="D66" s="181">
        <v>6452</v>
      </c>
      <c r="E66" s="418"/>
      <c r="F66" s="181">
        <v>838</v>
      </c>
      <c r="G66" s="181"/>
      <c r="H66" s="127">
        <v>909</v>
      </c>
      <c r="I66" s="418"/>
      <c r="J66" s="181">
        <v>3885</v>
      </c>
      <c r="K66" s="181"/>
      <c r="L66" s="127">
        <v>4596</v>
      </c>
      <c r="M66" s="418"/>
      <c r="N66" s="181">
        <v>146</v>
      </c>
      <c r="O66" s="181"/>
      <c r="P66" s="127">
        <v>151</v>
      </c>
      <c r="Q66" s="418"/>
      <c r="R66" s="181">
        <v>1018</v>
      </c>
      <c r="S66" s="181"/>
      <c r="T66" s="127">
        <v>796</v>
      </c>
    </row>
    <row r="67" spans="1:20" ht="10.5" customHeight="1">
      <c r="A67" s="12" t="s">
        <v>295</v>
      </c>
      <c r="B67" s="181">
        <v>7331</v>
      </c>
      <c r="C67" s="181"/>
      <c r="D67" s="181">
        <v>7051</v>
      </c>
      <c r="E67" s="418"/>
      <c r="F67" s="181">
        <v>1264</v>
      </c>
      <c r="G67" s="181"/>
      <c r="H67" s="127">
        <v>1380</v>
      </c>
      <c r="I67" s="418"/>
      <c r="J67" s="181">
        <v>4590</v>
      </c>
      <c r="K67" s="181"/>
      <c r="L67" s="127">
        <v>4580</v>
      </c>
      <c r="M67" s="418"/>
      <c r="N67" s="181">
        <v>217</v>
      </c>
      <c r="O67" s="181"/>
      <c r="P67" s="127">
        <v>236</v>
      </c>
      <c r="Q67" s="418"/>
      <c r="R67" s="181">
        <v>1260</v>
      </c>
      <c r="S67" s="181"/>
      <c r="T67" s="127">
        <v>855</v>
      </c>
    </row>
    <row r="68" spans="1:20" ht="10.5" customHeight="1">
      <c r="A68" s="12" t="s">
        <v>296</v>
      </c>
      <c r="B68" s="181">
        <v>16139</v>
      </c>
      <c r="C68" s="181"/>
      <c r="D68" s="181">
        <v>15728</v>
      </c>
      <c r="E68" s="418"/>
      <c r="F68" s="181">
        <v>3313</v>
      </c>
      <c r="G68" s="181"/>
      <c r="H68" s="127">
        <v>3722</v>
      </c>
      <c r="I68" s="418"/>
      <c r="J68" s="181">
        <v>9643</v>
      </c>
      <c r="K68" s="181"/>
      <c r="L68" s="127">
        <v>8998</v>
      </c>
      <c r="M68" s="418"/>
      <c r="N68" s="181">
        <v>524</v>
      </c>
      <c r="O68" s="181"/>
      <c r="P68" s="127">
        <v>456</v>
      </c>
      <c r="Q68" s="418"/>
      <c r="R68" s="181">
        <v>2659</v>
      </c>
      <c r="S68" s="181"/>
      <c r="T68" s="127">
        <v>2552</v>
      </c>
    </row>
    <row r="69" spans="1:20" ht="10.5" customHeight="1">
      <c r="A69" s="13" t="s">
        <v>297</v>
      </c>
      <c r="B69" s="50">
        <v>2904</v>
      </c>
      <c r="C69" s="50"/>
      <c r="D69" s="52">
        <v>2963</v>
      </c>
      <c r="E69" s="418"/>
      <c r="F69" s="50">
        <v>764</v>
      </c>
      <c r="G69" s="50"/>
      <c r="H69" s="176">
        <v>790</v>
      </c>
      <c r="I69" s="418"/>
      <c r="J69" s="50">
        <v>1745</v>
      </c>
      <c r="K69" s="50"/>
      <c r="L69" s="176">
        <v>1735</v>
      </c>
      <c r="M69" s="418"/>
      <c r="N69" s="50">
        <v>110</v>
      </c>
      <c r="O69" s="50"/>
      <c r="P69" s="176">
        <v>86</v>
      </c>
      <c r="Q69" s="418"/>
      <c r="R69" s="50">
        <v>285</v>
      </c>
      <c r="S69" s="50"/>
      <c r="T69" s="176">
        <v>352</v>
      </c>
    </row>
    <row r="70" spans="1:20" ht="10.5" customHeight="1">
      <c r="A70" s="12" t="s">
        <v>298</v>
      </c>
      <c r="B70" s="181">
        <v>741</v>
      </c>
      <c r="C70" s="181"/>
      <c r="D70" s="181">
        <v>725</v>
      </c>
      <c r="E70" s="418"/>
      <c r="F70" s="181">
        <v>170</v>
      </c>
      <c r="G70" s="181"/>
      <c r="H70" s="127">
        <v>172</v>
      </c>
      <c r="I70" s="418"/>
      <c r="J70" s="181">
        <v>447</v>
      </c>
      <c r="K70" s="181"/>
      <c r="L70" s="127">
        <v>467</v>
      </c>
      <c r="M70" s="418"/>
      <c r="N70" s="181">
        <v>18</v>
      </c>
      <c r="O70" s="181"/>
      <c r="P70" s="127">
        <v>36</v>
      </c>
      <c r="Q70" s="418"/>
      <c r="R70" s="181">
        <v>106</v>
      </c>
      <c r="S70" s="181"/>
      <c r="T70" s="127">
        <v>50</v>
      </c>
    </row>
    <row r="71" spans="1:20" ht="10.5" customHeight="1">
      <c r="A71" s="12" t="s">
        <v>299</v>
      </c>
      <c r="B71" s="181">
        <v>488</v>
      </c>
      <c r="C71" s="181"/>
      <c r="D71" s="181">
        <v>671</v>
      </c>
      <c r="E71" s="418"/>
      <c r="F71" s="181">
        <v>176</v>
      </c>
      <c r="G71" s="181"/>
      <c r="H71" s="195">
        <v>223</v>
      </c>
      <c r="I71" s="418"/>
      <c r="J71" s="181">
        <v>239</v>
      </c>
      <c r="K71" s="181"/>
      <c r="L71" s="195">
        <v>353</v>
      </c>
      <c r="M71" s="418"/>
      <c r="N71" s="181">
        <v>10</v>
      </c>
      <c r="O71" s="181"/>
      <c r="P71" s="195">
        <v>20</v>
      </c>
      <c r="Q71" s="418"/>
      <c r="R71" s="181">
        <v>63</v>
      </c>
      <c r="S71" s="181"/>
      <c r="T71" s="195">
        <v>75</v>
      </c>
    </row>
    <row r="72" spans="1:20" ht="6.75" customHeight="1">
      <c r="A72" s="12"/>
      <c r="B72" s="181"/>
      <c r="C72" s="181"/>
      <c r="D72" s="181"/>
      <c r="E72" s="11"/>
      <c r="F72" s="181"/>
      <c r="G72" s="181"/>
      <c r="H72" s="181"/>
      <c r="I72" s="11"/>
      <c r="J72" s="181"/>
      <c r="K72" s="181"/>
      <c r="L72" s="181"/>
      <c r="M72" s="11"/>
      <c r="N72" s="181"/>
      <c r="O72" s="181"/>
      <c r="P72" s="181"/>
      <c r="Q72" s="11"/>
      <c r="R72" s="181"/>
      <c r="S72" s="181"/>
      <c r="T72" s="181"/>
    </row>
    <row r="73" spans="1:20" ht="12.75" customHeight="1">
      <c r="A73" s="383" t="s">
        <v>308</v>
      </c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</row>
    <row r="74" spans="1:20" ht="21.75" customHeight="1">
      <c r="A74" s="416" t="s">
        <v>309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</row>
    <row r="75" spans="1:20" ht="21.75" customHeight="1">
      <c r="A75" s="416" t="s">
        <v>310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397"/>
      <c r="R75" s="397"/>
      <c r="S75" s="397"/>
      <c r="T75" s="397"/>
    </row>
    <row r="76" spans="1:20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</sheetData>
  <sheetProtection/>
  <mergeCells count="15">
    <mergeCell ref="F6:H6"/>
    <mergeCell ref="I6:I71"/>
    <mergeCell ref="J6:L6"/>
    <mergeCell ref="M6:M71"/>
    <mergeCell ref="N6:P6"/>
    <mergeCell ref="A75:T75"/>
    <mergeCell ref="Q6:Q71"/>
    <mergeCell ref="R6:T6"/>
    <mergeCell ref="A73:T73"/>
    <mergeCell ref="A74:T74"/>
    <mergeCell ref="A1:E1"/>
    <mergeCell ref="K2:T4"/>
    <mergeCell ref="A6:A7"/>
    <mergeCell ref="B6:D6"/>
    <mergeCell ref="E6:E71"/>
  </mergeCells>
  <hyperlinks>
    <hyperlink ref="W3" location="Inicio!A1" display="Inicio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80"/>
  <sheetViews>
    <sheetView zoomScalePageLayoutView="0" workbookViewId="0" topLeftCell="A1">
      <selection activeCell="W3" sqref="W3"/>
    </sheetView>
  </sheetViews>
  <sheetFormatPr defaultColWidth="8.421875" defaultRowHeight="12.75"/>
  <cols>
    <col min="1" max="1" width="26.28125" style="59" customWidth="1"/>
    <col min="2" max="2" width="9.140625" style="0" customWidth="1"/>
    <col min="3" max="3" width="0.85546875" style="0" customWidth="1"/>
    <col min="4" max="4" width="9.140625" style="0" customWidth="1"/>
    <col min="5" max="5" width="1.28515625" style="169" customWidth="1"/>
    <col min="6" max="6" width="9.140625" style="0" customWidth="1"/>
    <col min="7" max="7" width="0.85546875" style="0" customWidth="1"/>
    <col min="8" max="8" width="9.140625" style="0" customWidth="1"/>
    <col min="9" max="9" width="0.9921875" style="0" customWidth="1"/>
    <col min="10" max="10" width="8.28125" style="0" customWidth="1"/>
    <col min="11" max="11" width="0.85546875" style="0" customWidth="1"/>
    <col min="12" max="12" width="9.28125" style="0" customWidth="1"/>
    <col min="13" max="13" width="1.1484375" style="0" customWidth="1"/>
    <col min="14" max="14" width="9.28125" style="0" customWidth="1"/>
    <col min="15" max="15" width="0.85546875" style="0" customWidth="1"/>
    <col min="16" max="16" width="9.28125" style="0" customWidth="1"/>
    <col min="17" max="17" width="0.85546875" style="0" customWidth="1"/>
    <col min="18" max="18" width="9.28125" style="0" customWidth="1"/>
    <col min="19" max="19" width="0.85546875" style="0" customWidth="1"/>
    <col min="20" max="20" width="9.28125" style="0" customWidth="1"/>
    <col min="21" max="21" width="3.57421875" style="0" customWidth="1"/>
  </cols>
  <sheetData>
    <row r="1" spans="1:20" ht="15.75" customHeight="1">
      <c r="A1" s="172" t="s">
        <v>0</v>
      </c>
      <c r="B1" s="196"/>
      <c r="C1" s="196"/>
      <c r="D1" s="196"/>
      <c r="E1" s="11"/>
      <c r="F1" s="11"/>
      <c r="G1" s="11"/>
      <c r="H1" s="11"/>
      <c r="I1" s="11"/>
      <c r="J1" s="2"/>
      <c r="K1" s="17"/>
      <c r="L1" s="2" t="s">
        <v>311</v>
      </c>
      <c r="M1" s="68"/>
      <c r="N1" s="5"/>
      <c r="O1" s="6"/>
      <c r="P1" s="6"/>
      <c r="Q1" s="6"/>
      <c r="R1" s="6"/>
      <c r="S1" s="6"/>
      <c r="T1" s="6"/>
    </row>
    <row r="2" spans="1:20" ht="12.75" customHeight="1">
      <c r="A2" s="3"/>
      <c r="B2" s="11"/>
      <c r="C2" s="11"/>
      <c r="D2" s="11"/>
      <c r="E2" s="11"/>
      <c r="F2" s="11"/>
      <c r="G2" s="8"/>
      <c r="H2" s="11"/>
      <c r="I2" s="11"/>
      <c r="J2" s="136"/>
      <c r="K2" s="136"/>
      <c r="L2" s="423" t="s">
        <v>312</v>
      </c>
      <c r="M2" s="397"/>
      <c r="N2" s="397"/>
      <c r="O2" s="397"/>
      <c r="P2" s="397"/>
      <c r="Q2" s="397"/>
      <c r="R2" s="397"/>
      <c r="S2" s="397"/>
      <c r="T2" s="397"/>
    </row>
    <row r="3" spans="1:23" ht="12.75" customHeight="1">
      <c r="A3" s="197"/>
      <c r="B3" s="8"/>
      <c r="C3" s="8"/>
      <c r="D3" s="8"/>
      <c r="E3" s="8"/>
      <c r="F3" s="8"/>
      <c r="G3" s="8"/>
      <c r="H3" s="11"/>
      <c r="I3" s="11"/>
      <c r="J3" s="136"/>
      <c r="K3" s="136"/>
      <c r="L3" s="397"/>
      <c r="M3" s="397"/>
      <c r="N3" s="397"/>
      <c r="O3" s="397"/>
      <c r="P3" s="397"/>
      <c r="Q3" s="397"/>
      <c r="R3" s="397"/>
      <c r="S3" s="397"/>
      <c r="T3" s="397"/>
      <c r="W3" s="483" t="s">
        <v>454</v>
      </c>
    </row>
    <row r="4" spans="1:20" ht="12.75" customHeight="1">
      <c r="A4" s="7"/>
      <c r="B4" s="8"/>
      <c r="C4" s="8"/>
      <c r="D4" s="8"/>
      <c r="E4" s="8"/>
      <c r="F4" s="8"/>
      <c r="G4" s="8"/>
      <c r="H4" s="11"/>
      <c r="I4" s="11"/>
      <c r="J4" s="136"/>
      <c r="K4" s="136"/>
      <c r="L4" s="397"/>
      <c r="M4" s="397"/>
      <c r="N4" s="397"/>
      <c r="O4" s="397"/>
      <c r="P4" s="397"/>
      <c r="Q4" s="397"/>
      <c r="R4" s="397"/>
      <c r="S4" s="397"/>
      <c r="T4" s="397"/>
    </row>
    <row r="5" spans="1:20" ht="12.75" customHeight="1">
      <c r="A5" s="10"/>
      <c r="B5" s="11"/>
      <c r="C5" s="11"/>
      <c r="D5" s="11"/>
      <c r="E5" s="11"/>
      <c r="F5" s="11"/>
      <c r="G5" s="11"/>
      <c r="H5" s="11"/>
      <c r="I5" s="11"/>
      <c r="J5" s="136"/>
      <c r="K5" s="136"/>
      <c r="L5" s="397"/>
      <c r="M5" s="397"/>
      <c r="N5" s="397"/>
      <c r="O5" s="397"/>
      <c r="P5" s="397"/>
      <c r="Q5" s="397"/>
      <c r="R5" s="397"/>
      <c r="S5" s="397"/>
      <c r="T5" s="397"/>
    </row>
    <row r="6" spans="1:20" ht="12.75" customHeight="1">
      <c r="A6" s="10"/>
      <c r="B6" s="11"/>
      <c r="C6" s="11"/>
      <c r="D6" s="11"/>
      <c r="E6" s="11"/>
      <c r="F6" s="11"/>
      <c r="G6" s="11"/>
      <c r="H6" s="11"/>
      <c r="I6" s="11"/>
      <c r="J6" s="136"/>
      <c r="K6" s="136"/>
      <c r="L6" s="69"/>
      <c r="M6" s="69"/>
      <c r="N6" s="69"/>
      <c r="O6" s="69"/>
      <c r="P6" s="69"/>
      <c r="Q6" s="69"/>
      <c r="R6" s="69"/>
      <c r="S6" s="69"/>
      <c r="T6" s="69"/>
    </row>
    <row r="7" spans="1:252" ht="15" customHeight="1" thickBot="1">
      <c r="A7" s="12"/>
      <c r="B7" s="13" t="s">
        <v>438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ht="15" customHeight="1">
      <c r="A8" s="12"/>
      <c r="B8" s="424" t="s">
        <v>8</v>
      </c>
      <c r="C8" s="424"/>
      <c r="D8" s="424"/>
      <c r="E8" s="174"/>
      <c r="F8" s="424" t="s">
        <v>313</v>
      </c>
      <c r="G8" s="424"/>
      <c r="H8" s="424"/>
      <c r="I8" s="174"/>
      <c r="J8" s="424" t="s">
        <v>314</v>
      </c>
      <c r="K8" s="424"/>
      <c r="L8" s="424"/>
      <c r="M8" s="174"/>
      <c r="N8" s="424" t="s">
        <v>315</v>
      </c>
      <c r="O8" s="424"/>
      <c r="P8" s="424"/>
      <c r="Q8" s="174"/>
      <c r="R8" s="424" t="s">
        <v>316</v>
      </c>
      <c r="S8" s="424"/>
      <c r="T8" s="42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2" ht="15" customHeight="1">
      <c r="A9" s="12"/>
      <c r="B9" s="175" t="s">
        <v>43</v>
      </c>
      <c r="C9" s="198"/>
      <c r="D9" s="175" t="s">
        <v>44</v>
      </c>
      <c r="E9" s="11"/>
      <c r="F9" s="175" t="s">
        <v>43</v>
      </c>
      <c r="G9" s="198"/>
      <c r="H9" s="175" t="s">
        <v>44</v>
      </c>
      <c r="I9" s="11"/>
      <c r="J9" s="175" t="s">
        <v>43</v>
      </c>
      <c r="K9" s="198"/>
      <c r="L9" s="175" t="s">
        <v>44</v>
      </c>
      <c r="M9" s="11"/>
      <c r="N9" s="175" t="s">
        <v>43</v>
      </c>
      <c r="O9" s="198"/>
      <c r="P9" s="175" t="s">
        <v>44</v>
      </c>
      <c r="Q9" s="11"/>
      <c r="R9" s="175" t="s">
        <v>43</v>
      </c>
      <c r="S9" s="198"/>
      <c r="T9" s="175" t="s">
        <v>44</v>
      </c>
      <c r="U9" s="2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ht="9" customHeight="1">
      <c r="A10" s="12"/>
      <c r="B10" s="14"/>
      <c r="C10" s="14"/>
      <c r="D10" s="14"/>
      <c r="E10" s="11"/>
      <c r="F10" s="14"/>
      <c r="G10" s="14"/>
      <c r="H10" s="14"/>
      <c r="I10" s="11"/>
      <c r="J10" s="14"/>
      <c r="K10" s="14"/>
      <c r="L10" s="14"/>
      <c r="M10" s="11"/>
      <c r="N10" s="14"/>
      <c r="O10" s="14"/>
      <c r="P10" s="14"/>
      <c r="Q10" s="11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ht="12.75" customHeight="1">
      <c r="A11" s="13" t="s">
        <v>8</v>
      </c>
      <c r="B11" s="359">
        <f>B12+B21+B25+B27+B31+B37+B47+B52+B56+B59+B64+B65+B66+B67+B71+B72+B73</f>
        <v>447321</v>
      </c>
      <c r="C11" s="359"/>
      <c r="D11" s="359">
        <f>D12+D21+D25+D27+D31+D37+D47+D52+D56+D59+D64+D65+D66+D67+D71+D72+D73</f>
        <v>146904</v>
      </c>
      <c r="E11" s="360"/>
      <c r="F11" s="359">
        <f aca="true" t="shared" si="0" ref="F11:R11">F12+F21+F25+F27+F31+F37+F52+F56+F59+F64+F65+F66+F67+F71+F72+F73</f>
        <v>9226</v>
      </c>
      <c r="G11" s="359"/>
      <c r="H11" s="359">
        <f t="shared" si="0"/>
        <v>3545</v>
      </c>
      <c r="I11" s="359"/>
      <c r="J11" s="359">
        <f t="shared" si="0"/>
        <v>76168</v>
      </c>
      <c r="K11" s="359"/>
      <c r="L11" s="359">
        <f t="shared" si="0"/>
        <v>21790</v>
      </c>
      <c r="M11" s="359"/>
      <c r="N11" s="359">
        <f t="shared" si="0"/>
        <v>62896</v>
      </c>
      <c r="O11" s="359"/>
      <c r="P11" s="359">
        <f t="shared" si="0"/>
        <v>18230</v>
      </c>
      <c r="Q11" s="359"/>
      <c r="R11" s="359">
        <f t="shared" si="0"/>
        <v>210090</v>
      </c>
      <c r="S11" s="361"/>
      <c r="T11" s="359">
        <f>T12+T21+T25+T27+T31+T37+T52+T56+T59+T64+T65+T66+T67+T71+T72+T73</f>
        <v>68468</v>
      </c>
      <c r="U11" s="199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2" ht="12.75" customHeight="1">
      <c r="A12" s="13" t="s">
        <v>238</v>
      </c>
      <c r="B12" s="362">
        <f>F12+J12+N12+R12</f>
        <v>66360</v>
      </c>
      <c r="C12" s="362"/>
      <c r="D12" s="362">
        <f>H12+L12+P12+T12</f>
        <v>23364</v>
      </c>
      <c r="E12" s="360"/>
      <c r="F12" s="363">
        <v>2215</v>
      </c>
      <c r="G12" s="361"/>
      <c r="H12" s="362">
        <v>1077</v>
      </c>
      <c r="I12" s="360"/>
      <c r="J12" s="364">
        <v>10611</v>
      </c>
      <c r="K12" s="361"/>
      <c r="L12" s="359">
        <v>3636</v>
      </c>
      <c r="M12" s="360"/>
      <c r="N12" s="364">
        <v>13701</v>
      </c>
      <c r="O12" s="361"/>
      <c r="P12" s="359">
        <v>3629</v>
      </c>
      <c r="Q12" s="360"/>
      <c r="R12" s="364">
        <v>39833</v>
      </c>
      <c r="S12" s="361"/>
      <c r="T12" s="359">
        <v>15022</v>
      </c>
      <c r="U12" s="200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2" ht="12.75" customHeight="1">
      <c r="A13" s="12" t="s">
        <v>239</v>
      </c>
      <c r="B13" s="365">
        <f aca="true" t="shared" si="1" ref="B13:B73">F13+J13+N13+R13</f>
        <v>5739</v>
      </c>
      <c r="C13" s="365"/>
      <c r="D13" s="365">
        <f aca="true" t="shared" si="2" ref="D13:D73">H13+L13+P13+T13</f>
        <v>2436</v>
      </c>
      <c r="E13" s="366"/>
      <c r="F13" s="367">
        <v>1003</v>
      </c>
      <c r="G13" s="368"/>
      <c r="H13" s="365">
        <v>564</v>
      </c>
      <c r="I13" s="366"/>
      <c r="J13" s="369">
        <v>721</v>
      </c>
      <c r="K13" s="368"/>
      <c r="L13" s="370">
        <v>280</v>
      </c>
      <c r="M13" s="366"/>
      <c r="N13" s="369">
        <v>1116</v>
      </c>
      <c r="O13" s="368"/>
      <c r="P13" s="370">
        <v>524</v>
      </c>
      <c r="Q13" s="366"/>
      <c r="R13" s="369">
        <v>2899</v>
      </c>
      <c r="S13" s="368"/>
      <c r="T13" s="370">
        <v>1068</v>
      </c>
      <c r="U13" s="200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2" ht="12.75" customHeight="1">
      <c r="A14" s="12" t="s">
        <v>240</v>
      </c>
      <c r="B14" s="365">
        <f t="shared" si="1"/>
        <v>9661</v>
      </c>
      <c r="C14" s="365"/>
      <c r="D14" s="365">
        <f t="shared" si="2"/>
        <v>3286</v>
      </c>
      <c r="E14" s="366"/>
      <c r="F14" s="367">
        <v>170</v>
      </c>
      <c r="G14" s="368"/>
      <c r="H14" s="365">
        <v>103</v>
      </c>
      <c r="I14" s="366"/>
      <c r="J14" s="369">
        <v>1781</v>
      </c>
      <c r="K14" s="368"/>
      <c r="L14" s="370">
        <v>524</v>
      </c>
      <c r="M14" s="366"/>
      <c r="N14" s="369">
        <v>1679</v>
      </c>
      <c r="O14" s="368"/>
      <c r="P14" s="370">
        <v>472</v>
      </c>
      <c r="Q14" s="366"/>
      <c r="R14" s="369">
        <v>6031</v>
      </c>
      <c r="S14" s="368"/>
      <c r="T14" s="370">
        <v>2187</v>
      </c>
      <c r="U14" s="200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:252" ht="12.75" customHeight="1">
      <c r="A15" s="12" t="s">
        <v>241</v>
      </c>
      <c r="B15" s="365">
        <f t="shared" si="1"/>
        <v>5009</v>
      </c>
      <c r="C15" s="365"/>
      <c r="D15" s="365">
        <f t="shared" si="2"/>
        <v>1610</v>
      </c>
      <c r="E15" s="366"/>
      <c r="F15" s="367">
        <v>98</v>
      </c>
      <c r="G15" s="368"/>
      <c r="H15" s="365">
        <v>37</v>
      </c>
      <c r="I15" s="366"/>
      <c r="J15" s="369">
        <v>1376</v>
      </c>
      <c r="K15" s="368"/>
      <c r="L15" s="370">
        <v>349</v>
      </c>
      <c r="M15" s="366"/>
      <c r="N15" s="369">
        <v>775</v>
      </c>
      <c r="O15" s="368"/>
      <c r="P15" s="370">
        <v>240</v>
      </c>
      <c r="Q15" s="366"/>
      <c r="R15" s="369">
        <v>2760</v>
      </c>
      <c r="S15" s="368"/>
      <c r="T15" s="370">
        <v>984</v>
      </c>
      <c r="U15" s="200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ht="12.75" customHeight="1">
      <c r="A16" s="12" t="s">
        <v>242</v>
      </c>
      <c r="B16" s="365">
        <f t="shared" si="1"/>
        <v>6871</v>
      </c>
      <c r="C16" s="365"/>
      <c r="D16" s="365">
        <f t="shared" si="2"/>
        <v>2643</v>
      </c>
      <c r="E16" s="366"/>
      <c r="F16" s="367">
        <v>68</v>
      </c>
      <c r="G16" s="368"/>
      <c r="H16" s="365">
        <v>32</v>
      </c>
      <c r="I16" s="366"/>
      <c r="J16" s="369">
        <v>1124</v>
      </c>
      <c r="K16" s="368"/>
      <c r="L16" s="370">
        <v>510</v>
      </c>
      <c r="M16" s="366"/>
      <c r="N16" s="369">
        <v>1600</v>
      </c>
      <c r="O16" s="368"/>
      <c r="P16" s="370">
        <v>546</v>
      </c>
      <c r="Q16" s="366"/>
      <c r="R16" s="369">
        <v>4079</v>
      </c>
      <c r="S16" s="368"/>
      <c r="T16" s="370">
        <v>1555</v>
      </c>
      <c r="U16" s="20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ht="12.75" customHeight="1">
      <c r="A17" s="12" t="s">
        <v>243</v>
      </c>
      <c r="B17" s="365">
        <f t="shared" si="1"/>
        <v>3677</v>
      </c>
      <c r="C17" s="365"/>
      <c r="D17" s="365">
        <f t="shared" si="2"/>
        <v>1444</v>
      </c>
      <c r="E17" s="366"/>
      <c r="F17" s="367">
        <v>233</v>
      </c>
      <c r="G17" s="368"/>
      <c r="H17" s="365">
        <v>99</v>
      </c>
      <c r="I17" s="366"/>
      <c r="J17" s="369">
        <v>711</v>
      </c>
      <c r="K17" s="368"/>
      <c r="L17" s="370">
        <v>224</v>
      </c>
      <c r="M17" s="366"/>
      <c r="N17" s="369">
        <v>815</v>
      </c>
      <c r="O17" s="368"/>
      <c r="P17" s="370">
        <v>296</v>
      </c>
      <c r="Q17" s="366"/>
      <c r="R17" s="369">
        <v>1918</v>
      </c>
      <c r="S17" s="368"/>
      <c r="T17" s="370">
        <v>825</v>
      </c>
      <c r="U17" s="200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</row>
    <row r="18" spans="1:252" ht="12.75" customHeight="1">
      <c r="A18" s="12" t="s">
        <v>244</v>
      </c>
      <c r="B18" s="365">
        <f t="shared" si="1"/>
        <v>3996</v>
      </c>
      <c r="C18" s="365"/>
      <c r="D18" s="365">
        <f t="shared" si="2"/>
        <v>1143</v>
      </c>
      <c r="E18" s="366"/>
      <c r="F18" s="367">
        <v>355</v>
      </c>
      <c r="G18" s="368"/>
      <c r="H18" s="365">
        <v>79</v>
      </c>
      <c r="I18" s="366"/>
      <c r="J18" s="369">
        <v>1119</v>
      </c>
      <c r="K18" s="368"/>
      <c r="L18" s="370">
        <v>243</v>
      </c>
      <c r="M18" s="366"/>
      <c r="N18" s="369">
        <v>467</v>
      </c>
      <c r="O18" s="368"/>
      <c r="P18" s="370">
        <v>102</v>
      </c>
      <c r="Q18" s="366"/>
      <c r="R18" s="369">
        <v>2055</v>
      </c>
      <c r="S18" s="368"/>
      <c r="T18" s="370">
        <v>719</v>
      </c>
      <c r="U18" s="20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  <row r="19" spans="1:252" ht="12.75" customHeight="1">
      <c r="A19" s="12" t="s">
        <v>245</v>
      </c>
      <c r="B19" s="365">
        <f t="shared" si="1"/>
        <v>11640</v>
      </c>
      <c r="C19" s="365"/>
      <c r="D19" s="365">
        <f t="shared" si="2"/>
        <v>4618</v>
      </c>
      <c r="E19" s="366"/>
      <c r="F19" s="367">
        <v>51</v>
      </c>
      <c r="G19" s="368"/>
      <c r="H19" s="365">
        <v>18</v>
      </c>
      <c r="I19" s="366"/>
      <c r="J19" s="369">
        <v>1251</v>
      </c>
      <c r="K19" s="368"/>
      <c r="L19" s="370">
        <v>479</v>
      </c>
      <c r="M19" s="366"/>
      <c r="N19" s="369">
        <v>1623</v>
      </c>
      <c r="O19" s="368"/>
      <c r="P19" s="370">
        <v>578</v>
      </c>
      <c r="Q19" s="366"/>
      <c r="R19" s="369">
        <v>8715</v>
      </c>
      <c r="S19" s="368"/>
      <c r="T19" s="370">
        <v>3543</v>
      </c>
      <c r="U19" s="200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</row>
    <row r="20" spans="1:252" ht="12.75" customHeight="1">
      <c r="A20" s="12" t="s">
        <v>246</v>
      </c>
      <c r="B20" s="365">
        <f t="shared" si="1"/>
        <v>19767</v>
      </c>
      <c r="C20" s="365"/>
      <c r="D20" s="365">
        <f t="shared" si="2"/>
        <v>6184</v>
      </c>
      <c r="E20" s="366"/>
      <c r="F20" s="367">
        <v>237</v>
      </c>
      <c r="G20" s="368"/>
      <c r="H20" s="365">
        <v>145</v>
      </c>
      <c r="I20" s="366"/>
      <c r="J20" s="369">
        <v>2528</v>
      </c>
      <c r="K20" s="368"/>
      <c r="L20" s="370">
        <v>1027</v>
      </c>
      <c r="M20" s="366"/>
      <c r="N20" s="369">
        <v>5626</v>
      </c>
      <c r="O20" s="368"/>
      <c r="P20" s="370">
        <v>871</v>
      </c>
      <c r="Q20" s="366"/>
      <c r="R20" s="369">
        <v>11376</v>
      </c>
      <c r="S20" s="368"/>
      <c r="T20" s="370">
        <v>4141</v>
      </c>
      <c r="U20" s="200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</row>
    <row r="21" spans="1:252" ht="12.75" customHeight="1">
      <c r="A21" s="13" t="s">
        <v>247</v>
      </c>
      <c r="B21" s="362">
        <f t="shared" si="1"/>
        <v>8647</v>
      </c>
      <c r="C21" s="362"/>
      <c r="D21" s="362">
        <f t="shared" si="2"/>
        <v>305</v>
      </c>
      <c r="E21" s="360"/>
      <c r="F21" s="363">
        <v>74</v>
      </c>
      <c r="G21" s="361"/>
      <c r="H21" s="362">
        <v>5</v>
      </c>
      <c r="I21" s="360"/>
      <c r="J21" s="364">
        <v>1871</v>
      </c>
      <c r="K21" s="361"/>
      <c r="L21" s="359">
        <v>66</v>
      </c>
      <c r="M21" s="360"/>
      <c r="N21" s="364">
        <v>1785</v>
      </c>
      <c r="O21" s="361"/>
      <c r="P21" s="359">
        <v>79</v>
      </c>
      <c r="Q21" s="360"/>
      <c r="R21" s="364">
        <v>4917</v>
      </c>
      <c r="S21" s="361"/>
      <c r="T21" s="359">
        <v>155</v>
      </c>
      <c r="U21" s="200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ht="12.75" customHeight="1">
      <c r="A22" s="12" t="s">
        <v>248</v>
      </c>
      <c r="B22" s="365">
        <f t="shared" si="1"/>
        <v>657</v>
      </c>
      <c r="C22" s="365"/>
      <c r="D22" s="365">
        <f t="shared" si="2"/>
        <v>8</v>
      </c>
      <c r="E22" s="366"/>
      <c r="F22" s="367">
        <v>20</v>
      </c>
      <c r="G22" s="368"/>
      <c r="H22" s="365">
        <v>1</v>
      </c>
      <c r="I22" s="366"/>
      <c r="J22" s="369">
        <v>106</v>
      </c>
      <c r="K22" s="368"/>
      <c r="L22" s="370">
        <v>2</v>
      </c>
      <c r="M22" s="366"/>
      <c r="N22" s="369">
        <v>239</v>
      </c>
      <c r="O22" s="368"/>
      <c r="P22" s="370">
        <v>0</v>
      </c>
      <c r="Q22" s="366"/>
      <c r="R22" s="369">
        <v>292</v>
      </c>
      <c r="S22" s="368"/>
      <c r="T22" s="370">
        <v>5</v>
      </c>
      <c r="U22" s="200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</row>
    <row r="23" spans="1:252" ht="12.75" customHeight="1">
      <c r="A23" s="12" t="s">
        <v>249</v>
      </c>
      <c r="B23" s="365">
        <f t="shared" si="1"/>
        <v>396</v>
      </c>
      <c r="C23" s="365"/>
      <c r="D23" s="365">
        <f t="shared" si="2"/>
        <v>6</v>
      </c>
      <c r="E23" s="366"/>
      <c r="F23" s="367">
        <v>10</v>
      </c>
      <c r="G23" s="368"/>
      <c r="H23" s="365">
        <v>2</v>
      </c>
      <c r="I23" s="366"/>
      <c r="J23" s="369">
        <v>42</v>
      </c>
      <c r="K23" s="368"/>
      <c r="L23" s="370">
        <v>1</v>
      </c>
      <c r="M23" s="366"/>
      <c r="N23" s="369">
        <v>100</v>
      </c>
      <c r="O23" s="368"/>
      <c r="P23" s="370">
        <v>0</v>
      </c>
      <c r="Q23" s="366"/>
      <c r="R23" s="369">
        <v>244</v>
      </c>
      <c r="S23" s="368"/>
      <c r="T23" s="370">
        <v>3</v>
      </c>
      <c r="U23" s="200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</row>
    <row r="24" spans="1:252" ht="12.75" customHeight="1">
      <c r="A24" s="12" t="s">
        <v>250</v>
      </c>
      <c r="B24" s="365">
        <f t="shared" si="1"/>
        <v>7594</v>
      </c>
      <c r="C24" s="365"/>
      <c r="D24" s="365">
        <f t="shared" si="2"/>
        <v>291</v>
      </c>
      <c r="E24" s="366"/>
      <c r="F24" s="367">
        <v>44</v>
      </c>
      <c r="G24" s="368"/>
      <c r="H24" s="365">
        <v>2</v>
      </c>
      <c r="I24" s="366"/>
      <c r="J24" s="369">
        <v>1723</v>
      </c>
      <c r="K24" s="368"/>
      <c r="L24" s="370">
        <v>63</v>
      </c>
      <c r="M24" s="366"/>
      <c r="N24" s="369">
        <v>1446</v>
      </c>
      <c r="O24" s="368"/>
      <c r="P24" s="370">
        <v>79</v>
      </c>
      <c r="Q24" s="366"/>
      <c r="R24" s="369">
        <v>4381</v>
      </c>
      <c r="S24" s="368"/>
      <c r="T24" s="370">
        <v>147</v>
      </c>
      <c r="U24" s="201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</row>
    <row r="25" spans="1:252" ht="12.75" customHeight="1">
      <c r="A25" s="13" t="s">
        <v>251</v>
      </c>
      <c r="B25" s="362">
        <f t="shared" si="1"/>
        <v>9845</v>
      </c>
      <c r="C25" s="362"/>
      <c r="D25" s="362">
        <f t="shared" si="2"/>
        <v>2383</v>
      </c>
      <c r="E25" s="360"/>
      <c r="F25" s="363">
        <v>61</v>
      </c>
      <c r="G25" s="361"/>
      <c r="H25" s="362">
        <v>29</v>
      </c>
      <c r="I25" s="360"/>
      <c r="J25" s="364">
        <v>1942</v>
      </c>
      <c r="K25" s="361"/>
      <c r="L25" s="359">
        <v>394</v>
      </c>
      <c r="M25" s="360"/>
      <c r="N25" s="364">
        <v>2071</v>
      </c>
      <c r="O25" s="361"/>
      <c r="P25" s="359">
        <v>399</v>
      </c>
      <c r="Q25" s="360"/>
      <c r="R25" s="364">
        <v>5771</v>
      </c>
      <c r="S25" s="361"/>
      <c r="T25" s="359">
        <v>1561</v>
      </c>
      <c r="U25" s="200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ht="12.75" customHeight="1">
      <c r="A26" s="13" t="s">
        <v>317</v>
      </c>
      <c r="B26" s="362">
        <f t="shared" si="1"/>
        <v>0</v>
      </c>
      <c r="C26" s="362"/>
      <c r="D26" s="362">
        <f t="shared" si="2"/>
        <v>0</v>
      </c>
      <c r="E26" s="360"/>
      <c r="F26" s="363">
        <v>0</v>
      </c>
      <c r="G26" s="361"/>
      <c r="H26" s="362">
        <v>0</v>
      </c>
      <c r="I26" s="360"/>
      <c r="J26" s="364">
        <v>0</v>
      </c>
      <c r="K26" s="361"/>
      <c r="L26" s="359">
        <v>0</v>
      </c>
      <c r="M26" s="360"/>
      <c r="N26" s="364">
        <v>0</v>
      </c>
      <c r="O26" s="361"/>
      <c r="P26" s="359">
        <v>0</v>
      </c>
      <c r="Q26" s="360"/>
      <c r="R26" s="364">
        <v>0</v>
      </c>
      <c r="S26" s="361"/>
      <c r="T26" s="359">
        <v>0</v>
      </c>
      <c r="U26" s="200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  <row r="27" spans="1:252" ht="12.75" customHeight="1">
      <c r="A27" s="13" t="s">
        <v>253</v>
      </c>
      <c r="B27" s="362">
        <f t="shared" si="1"/>
        <v>25354</v>
      </c>
      <c r="C27" s="362"/>
      <c r="D27" s="362">
        <f t="shared" si="2"/>
        <v>8072</v>
      </c>
      <c r="E27" s="360"/>
      <c r="F27" s="363">
        <v>763</v>
      </c>
      <c r="G27" s="361"/>
      <c r="H27" s="362">
        <v>223</v>
      </c>
      <c r="I27" s="360"/>
      <c r="J27" s="364">
        <v>2534</v>
      </c>
      <c r="K27" s="361"/>
      <c r="L27" s="359">
        <v>699</v>
      </c>
      <c r="M27" s="360"/>
      <c r="N27" s="364">
        <v>3988</v>
      </c>
      <c r="O27" s="361"/>
      <c r="P27" s="359">
        <v>1408</v>
      </c>
      <c r="Q27" s="360"/>
      <c r="R27" s="364">
        <v>18069</v>
      </c>
      <c r="S27" s="361"/>
      <c r="T27" s="359">
        <v>5742</v>
      </c>
      <c r="U27" s="202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spans="1:252" ht="12.75" customHeight="1">
      <c r="A28" s="12" t="s">
        <v>254</v>
      </c>
      <c r="B28" s="365">
        <f t="shared" si="1"/>
        <v>14954</v>
      </c>
      <c r="C28" s="365"/>
      <c r="D28" s="365">
        <f t="shared" si="2"/>
        <v>4898</v>
      </c>
      <c r="E28" s="366"/>
      <c r="F28" s="367">
        <v>527</v>
      </c>
      <c r="G28" s="368"/>
      <c r="H28" s="365">
        <v>145</v>
      </c>
      <c r="I28" s="366"/>
      <c r="J28" s="369">
        <v>1285</v>
      </c>
      <c r="K28" s="368"/>
      <c r="L28" s="370">
        <v>324</v>
      </c>
      <c r="M28" s="366"/>
      <c r="N28" s="369">
        <v>2443</v>
      </c>
      <c r="O28" s="368"/>
      <c r="P28" s="370">
        <v>928</v>
      </c>
      <c r="Q28" s="366"/>
      <c r="R28" s="369">
        <v>10699</v>
      </c>
      <c r="S28" s="368"/>
      <c r="T28" s="370">
        <v>3501</v>
      </c>
      <c r="U28" s="199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ht="12.75" customHeight="1">
      <c r="A29" s="12" t="s">
        <v>318</v>
      </c>
      <c r="B29" s="365">
        <f t="shared" si="1"/>
        <v>10400</v>
      </c>
      <c r="C29" s="365"/>
      <c r="D29" s="365">
        <f t="shared" si="2"/>
        <v>3174</v>
      </c>
      <c r="E29" s="366"/>
      <c r="F29" s="367">
        <v>236</v>
      </c>
      <c r="G29" s="368"/>
      <c r="H29" s="365">
        <v>78</v>
      </c>
      <c r="I29" s="366"/>
      <c r="J29" s="369">
        <v>1249</v>
      </c>
      <c r="K29" s="368"/>
      <c r="L29" s="370">
        <v>375</v>
      </c>
      <c r="M29" s="366"/>
      <c r="N29" s="369">
        <v>1545</v>
      </c>
      <c r="O29" s="368"/>
      <c r="P29" s="370">
        <v>480</v>
      </c>
      <c r="Q29" s="366"/>
      <c r="R29" s="369">
        <v>7370</v>
      </c>
      <c r="S29" s="368"/>
      <c r="T29" s="370">
        <v>2241</v>
      </c>
      <c r="U29" s="202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</row>
    <row r="30" spans="1:252" ht="12.75" customHeight="1">
      <c r="A30" s="13" t="s">
        <v>256</v>
      </c>
      <c r="B30" s="362">
        <f t="shared" si="1"/>
        <v>0</v>
      </c>
      <c r="C30" s="362"/>
      <c r="D30" s="362">
        <f t="shared" si="2"/>
        <v>0</v>
      </c>
      <c r="E30" s="360"/>
      <c r="F30" s="367">
        <v>0</v>
      </c>
      <c r="G30" s="361"/>
      <c r="H30" s="365">
        <v>0</v>
      </c>
      <c r="I30" s="360"/>
      <c r="J30" s="369">
        <v>0</v>
      </c>
      <c r="K30" s="361"/>
      <c r="L30" s="370">
        <v>0</v>
      </c>
      <c r="M30" s="360"/>
      <c r="N30" s="369">
        <v>0</v>
      </c>
      <c r="O30" s="361"/>
      <c r="P30" s="370">
        <v>0</v>
      </c>
      <c r="Q30" s="360"/>
      <c r="R30" s="369">
        <v>0</v>
      </c>
      <c r="S30" s="361"/>
      <c r="T30" s="370">
        <v>0</v>
      </c>
      <c r="U30" s="20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</row>
    <row r="31" spans="1:252" ht="12.75" customHeight="1">
      <c r="A31" s="13" t="s">
        <v>257</v>
      </c>
      <c r="B31" s="362">
        <f t="shared" si="1"/>
        <v>16626</v>
      </c>
      <c r="C31" s="362"/>
      <c r="D31" s="362">
        <f t="shared" si="2"/>
        <v>5207</v>
      </c>
      <c r="E31" s="360"/>
      <c r="F31" s="363">
        <v>937</v>
      </c>
      <c r="G31" s="361"/>
      <c r="H31" s="362">
        <v>277</v>
      </c>
      <c r="I31" s="360"/>
      <c r="J31" s="364">
        <v>4293</v>
      </c>
      <c r="K31" s="361"/>
      <c r="L31" s="359">
        <v>1477</v>
      </c>
      <c r="M31" s="360"/>
      <c r="N31" s="364">
        <v>3184</v>
      </c>
      <c r="O31" s="361"/>
      <c r="P31" s="359">
        <v>667</v>
      </c>
      <c r="Q31" s="360"/>
      <c r="R31" s="364">
        <v>8212</v>
      </c>
      <c r="S31" s="361"/>
      <c r="T31" s="359">
        <v>2786</v>
      </c>
      <c r="U31" s="203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</row>
    <row r="32" spans="1:252" ht="12.75" customHeight="1">
      <c r="A32" s="12" t="s">
        <v>258</v>
      </c>
      <c r="B32" s="365">
        <f t="shared" si="1"/>
        <v>2660</v>
      </c>
      <c r="C32" s="365"/>
      <c r="D32" s="365">
        <f t="shared" si="2"/>
        <v>831</v>
      </c>
      <c r="E32" s="366"/>
      <c r="F32" s="367">
        <v>100</v>
      </c>
      <c r="G32" s="368"/>
      <c r="H32" s="365">
        <v>44</v>
      </c>
      <c r="I32" s="366"/>
      <c r="J32" s="369">
        <v>337</v>
      </c>
      <c r="K32" s="368"/>
      <c r="L32" s="370">
        <v>118</v>
      </c>
      <c r="M32" s="366"/>
      <c r="N32" s="369">
        <v>872</v>
      </c>
      <c r="O32" s="368"/>
      <c r="P32" s="370">
        <v>140</v>
      </c>
      <c r="Q32" s="366"/>
      <c r="R32" s="369">
        <v>1351</v>
      </c>
      <c r="S32" s="368"/>
      <c r="T32" s="370">
        <v>529</v>
      </c>
      <c r="U32" s="42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ht="12.75" customHeight="1">
      <c r="A33" s="12" t="s">
        <v>259</v>
      </c>
      <c r="B33" s="365">
        <f t="shared" si="1"/>
        <v>3419</v>
      </c>
      <c r="C33" s="365"/>
      <c r="D33" s="365">
        <f t="shared" si="2"/>
        <v>986</v>
      </c>
      <c r="E33" s="366"/>
      <c r="F33" s="367">
        <v>208</v>
      </c>
      <c r="G33" s="368"/>
      <c r="H33" s="365">
        <v>47</v>
      </c>
      <c r="I33" s="366"/>
      <c r="J33" s="369">
        <v>966</v>
      </c>
      <c r="K33" s="368"/>
      <c r="L33" s="370">
        <v>254</v>
      </c>
      <c r="M33" s="366"/>
      <c r="N33" s="369">
        <v>87</v>
      </c>
      <c r="O33" s="368"/>
      <c r="P33" s="370">
        <v>18</v>
      </c>
      <c r="Q33" s="366"/>
      <c r="R33" s="369">
        <v>2158</v>
      </c>
      <c r="S33" s="368"/>
      <c r="T33" s="370">
        <v>667</v>
      </c>
      <c r="U33" s="42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ht="12.75" customHeight="1">
      <c r="A34" s="12" t="s">
        <v>260</v>
      </c>
      <c r="B34" s="365">
        <f t="shared" si="1"/>
        <v>1668</v>
      </c>
      <c r="C34" s="365"/>
      <c r="D34" s="365">
        <f t="shared" si="2"/>
        <v>506</v>
      </c>
      <c r="E34" s="366"/>
      <c r="F34" s="367">
        <v>168</v>
      </c>
      <c r="G34" s="368"/>
      <c r="H34" s="365">
        <v>105</v>
      </c>
      <c r="I34" s="366"/>
      <c r="J34" s="369">
        <v>210</v>
      </c>
      <c r="K34" s="368"/>
      <c r="L34" s="370">
        <v>47</v>
      </c>
      <c r="M34" s="366"/>
      <c r="N34" s="369">
        <v>445</v>
      </c>
      <c r="O34" s="368"/>
      <c r="P34" s="370">
        <v>70</v>
      </c>
      <c r="Q34" s="366"/>
      <c r="R34" s="369">
        <v>845</v>
      </c>
      <c r="S34" s="368"/>
      <c r="T34" s="370">
        <v>284</v>
      </c>
      <c r="U34" s="42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ht="12.75" customHeight="1">
      <c r="A35" s="12" t="s">
        <v>261</v>
      </c>
      <c r="B35" s="365">
        <f t="shared" si="1"/>
        <v>2411</v>
      </c>
      <c r="C35" s="365"/>
      <c r="D35" s="365">
        <f t="shared" si="2"/>
        <v>706</v>
      </c>
      <c r="E35" s="366"/>
      <c r="F35" s="367">
        <v>66</v>
      </c>
      <c r="G35" s="368"/>
      <c r="H35" s="365">
        <v>8</v>
      </c>
      <c r="I35" s="366"/>
      <c r="J35" s="369">
        <v>560</v>
      </c>
      <c r="K35" s="368"/>
      <c r="L35" s="370">
        <v>166</v>
      </c>
      <c r="M35" s="366"/>
      <c r="N35" s="369">
        <v>345</v>
      </c>
      <c r="O35" s="368"/>
      <c r="P35" s="370">
        <v>82</v>
      </c>
      <c r="Q35" s="366"/>
      <c r="R35" s="369">
        <v>1440</v>
      </c>
      <c r="S35" s="368"/>
      <c r="T35" s="370">
        <v>450</v>
      </c>
      <c r="U35" s="42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</row>
    <row r="36" spans="1:252" ht="12.75" customHeight="1">
      <c r="A36" s="12" t="s">
        <v>262</v>
      </c>
      <c r="B36" s="365">
        <f t="shared" si="1"/>
        <v>6468</v>
      </c>
      <c r="C36" s="365"/>
      <c r="D36" s="365">
        <f t="shared" si="2"/>
        <v>2178</v>
      </c>
      <c r="E36" s="366"/>
      <c r="F36" s="367">
        <v>395</v>
      </c>
      <c r="G36" s="368"/>
      <c r="H36" s="365">
        <v>73</v>
      </c>
      <c r="I36" s="366"/>
      <c r="J36" s="369">
        <v>2220</v>
      </c>
      <c r="K36" s="368"/>
      <c r="L36" s="370">
        <v>892</v>
      </c>
      <c r="M36" s="366"/>
      <c r="N36" s="369">
        <v>1435</v>
      </c>
      <c r="O36" s="368"/>
      <c r="P36" s="370">
        <v>357</v>
      </c>
      <c r="Q36" s="366"/>
      <c r="R36" s="369">
        <v>2418</v>
      </c>
      <c r="S36" s="368"/>
      <c r="T36" s="370">
        <v>856</v>
      </c>
      <c r="U36" s="203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</row>
    <row r="37" spans="1:252" ht="12.75" customHeight="1">
      <c r="A37" s="13" t="s">
        <v>263</v>
      </c>
      <c r="B37" s="362">
        <f t="shared" si="1"/>
        <v>22029</v>
      </c>
      <c r="C37" s="362"/>
      <c r="D37" s="362">
        <f t="shared" si="2"/>
        <v>7008</v>
      </c>
      <c r="E37" s="360"/>
      <c r="F37" s="363">
        <v>531</v>
      </c>
      <c r="G37" s="361"/>
      <c r="H37" s="362">
        <v>158</v>
      </c>
      <c r="I37" s="360"/>
      <c r="J37" s="364">
        <v>6061</v>
      </c>
      <c r="K37" s="361"/>
      <c r="L37" s="359">
        <v>1714</v>
      </c>
      <c r="M37" s="360"/>
      <c r="N37" s="364">
        <v>4315</v>
      </c>
      <c r="O37" s="361"/>
      <c r="P37" s="359">
        <v>1351</v>
      </c>
      <c r="Q37" s="360"/>
      <c r="R37" s="364">
        <v>11122</v>
      </c>
      <c r="S37" s="361"/>
      <c r="T37" s="359">
        <v>3785</v>
      </c>
      <c r="U37" s="42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</row>
    <row r="38" spans="1:252" ht="12.75" customHeight="1">
      <c r="A38" s="12" t="s">
        <v>264</v>
      </c>
      <c r="B38" s="365">
        <f t="shared" si="1"/>
        <v>866</v>
      </c>
      <c r="C38" s="365"/>
      <c r="D38" s="365">
        <f t="shared" si="2"/>
        <v>299</v>
      </c>
      <c r="E38" s="366"/>
      <c r="F38" s="367">
        <v>31</v>
      </c>
      <c r="G38" s="368"/>
      <c r="H38" s="365">
        <v>21</v>
      </c>
      <c r="I38" s="366"/>
      <c r="J38" s="369">
        <v>68</v>
      </c>
      <c r="K38" s="368"/>
      <c r="L38" s="370">
        <v>35</v>
      </c>
      <c r="M38" s="366"/>
      <c r="N38" s="369">
        <v>198</v>
      </c>
      <c r="O38" s="368"/>
      <c r="P38" s="370">
        <v>77</v>
      </c>
      <c r="Q38" s="366"/>
      <c r="R38" s="369">
        <v>569</v>
      </c>
      <c r="S38" s="368"/>
      <c r="T38" s="370">
        <v>166</v>
      </c>
      <c r="U38" s="42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</row>
    <row r="39" spans="1:252" ht="12.75" customHeight="1">
      <c r="A39" s="12" t="s">
        <v>265</v>
      </c>
      <c r="B39" s="365">
        <f t="shared" si="1"/>
        <v>4552</v>
      </c>
      <c r="C39" s="365"/>
      <c r="D39" s="365">
        <f t="shared" si="2"/>
        <v>1078</v>
      </c>
      <c r="E39" s="366"/>
      <c r="F39" s="367">
        <v>60</v>
      </c>
      <c r="G39" s="368"/>
      <c r="H39" s="365">
        <v>23</v>
      </c>
      <c r="I39" s="366"/>
      <c r="J39" s="369">
        <v>1935</v>
      </c>
      <c r="K39" s="368"/>
      <c r="L39" s="370">
        <v>336</v>
      </c>
      <c r="M39" s="366"/>
      <c r="N39" s="369">
        <v>809</v>
      </c>
      <c r="O39" s="368"/>
      <c r="P39" s="370">
        <v>203</v>
      </c>
      <c r="Q39" s="366"/>
      <c r="R39" s="369">
        <v>1748</v>
      </c>
      <c r="S39" s="368"/>
      <c r="T39" s="370">
        <v>516</v>
      </c>
      <c r="U39" s="42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</row>
    <row r="40" spans="1:252" ht="12.75" customHeight="1">
      <c r="A40" s="12" t="s">
        <v>266</v>
      </c>
      <c r="B40" s="365">
        <f t="shared" si="1"/>
        <v>4096</v>
      </c>
      <c r="C40" s="365"/>
      <c r="D40" s="365">
        <f t="shared" si="2"/>
        <v>1269</v>
      </c>
      <c r="E40" s="366"/>
      <c r="F40" s="367">
        <v>35</v>
      </c>
      <c r="G40" s="368"/>
      <c r="H40" s="365">
        <v>13</v>
      </c>
      <c r="I40" s="366"/>
      <c r="J40" s="369">
        <v>1076</v>
      </c>
      <c r="K40" s="368"/>
      <c r="L40" s="370">
        <v>354</v>
      </c>
      <c r="M40" s="366"/>
      <c r="N40" s="369">
        <v>766</v>
      </c>
      <c r="O40" s="368"/>
      <c r="P40" s="370">
        <v>191</v>
      </c>
      <c r="Q40" s="366"/>
      <c r="R40" s="369">
        <v>2219</v>
      </c>
      <c r="S40" s="368"/>
      <c r="T40" s="370">
        <v>711</v>
      </c>
      <c r="U40" s="42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</row>
    <row r="41" spans="1:252" ht="12.75" customHeight="1">
      <c r="A41" s="12" t="s">
        <v>267</v>
      </c>
      <c r="B41" s="365">
        <f t="shared" si="1"/>
        <v>1417</v>
      </c>
      <c r="C41" s="365"/>
      <c r="D41" s="365">
        <f t="shared" si="2"/>
        <v>564</v>
      </c>
      <c r="E41" s="366"/>
      <c r="F41" s="367">
        <v>22</v>
      </c>
      <c r="G41" s="368"/>
      <c r="H41" s="365">
        <v>12</v>
      </c>
      <c r="I41" s="366"/>
      <c r="J41" s="369">
        <v>458</v>
      </c>
      <c r="K41" s="368"/>
      <c r="L41" s="370">
        <v>165</v>
      </c>
      <c r="M41" s="366"/>
      <c r="N41" s="369">
        <v>243</v>
      </c>
      <c r="O41" s="368"/>
      <c r="P41" s="370">
        <v>112</v>
      </c>
      <c r="Q41" s="366"/>
      <c r="R41" s="369">
        <v>694</v>
      </c>
      <c r="S41" s="368"/>
      <c r="T41" s="370">
        <v>275</v>
      </c>
      <c r="U41" s="42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</row>
    <row r="42" spans="1:252" ht="12.75" customHeight="1">
      <c r="A42" s="12" t="s">
        <v>268</v>
      </c>
      <c r="B42" s="365">
        <f t="shared" si="1"/>
        <v>2867</v>
      </c>
      <c r="C42" s="365"/>
      <c r="D42" s="365">
        <f t="shared" si="2"/>
        <v>1108</v>
      </c>
      <c r="E42" s="366"/>
      <c r="F42" s="367">
        <v>22</v>
      </c>
      <c r="G42" s="368"/>
      <c r="H42" s="365">
        <v>7</v>
      </c>
      <c r="I42" s="366"/>
      <c r="J42" s="369">
        <v>455</v>
      </c>
      <c r="K42" s="368"/>
      <c r="L42" s="370">
        <v>158</v>
      </c>
      <c r="M42" s="366"/>
      <c r="N42" s="369">
        <v>805</v>
      </c>
      <c r="O42" s="368"/>
      <c r="P42" s="370">
        <v>289</v>
      </c>
      <c r="Q42" s="366"/>
      <c r="R42" s="369">
        <v>1585</v>
      </c>
      <c r="S42" s="368"/>
      <c r="T42" s="370">
        <v>654</v>
      </c>
      <c r="U42" s="42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</row>
    <row r="43" spans="1:252" ht="12.75" customHeight="1">
      <c r="A43" s="12" t="s">
        <v>269</v>
      </c>
      <c r="B43" s="365">
        <f t="shared" si="1"/>
        <v>1255</v>
      </c>
      <c r="C43" s="365"/>
      <c r="D43" s="365">
        <f t="shared" si="2"/>
        <v>321</v>
      </c>
      <c r="E43" s="366"/>
      <c r="F43" s="367">
        <v>43</v>
      </c>
      <c r="G43" s="368"/>
      <c r="H43" s="365">
        <v>9</v>
      </c>
      <c r="I43" s="366"/>
      <c r="J43" s="369">
        <v>304</v>
      </c>
      <c r="K43" s="368"/>
      <c r="L43" s="370">
        <v>45</v>
      </c>
      <c r="M43" s="366"/>
      <c r="N43" s="369">
        <v>257</v>
      </c>
      <c r="O43" s="368"/>
      <c r="P43" s="370">
        <v>76</v>
      </c>
      <c r="Q43" s="366"/>
      <c r="R43" s="369">
        <v>651</v>
      </c>
      <c r="S43" s="368"/>
      <c r="T43" s="370">
        <v>191</v>
      </c>
      <c r="U43" s="42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</row>
    <row r="44" spans="1:252" ht="12.75" customHeight="1">
      <c r="A44" s="12" t="s">
        <v>270</v>
      </c>
      <c r="B44" s="365">
        <f t="shared" si="1"/>
        <v>549</v>
      </c>
      <c r="C44" s="365"/>
      <c r="D44" s="365">
        <f t="shared" si="2"/>
        <v>163</v>
      </c>
      <c r="E44" s="366"/>
      <c r="F44" s="367">
        <v>12</v>
      </c>
      <c r="G44" s="368"/>
      <c r="H44" s="365">
        <v>8</v>
      </c>
      <c r="I44" s="366"/>
      <c r="J44" s="369">
        <v>139</v>
      </c>
      <c r="K44" s="368"/>
      <c r="L44" s="370">
        <v>60</v>
      </c>
      <c r="M44" s="366"/>
      <c r="N44" s="369">
        <v>115</v>
      </c>
      <c r="O44" s="368"/>
      <c r="P44" s="370">
        <v>28</v>
      </c>
      <c r="Q44" s="366"/>
      <c r="R44" s="369">
        <v>283</v>
      </c>
      <c r="S44" s="368"/>
      <c r="T44" s="370">
        <v>67</v>
      </c>
      <c r="U44" s="42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</row>
    <row r="45" spans="1:252" ht="12.75" customHeight="1">
      <c r="A45" s="12" t="s">
        <v>271</v>
      </c>
      <c r="B45" s="365">
        <f t="shared" si="1"/>
        <v>5092</v>
      </c>
      <c r="C45" s="365"/>
      <c r="D45" s="365">
        <f t="shared" si="2"/>
        <v>1661</v>
      </c>
      <c r="E45" s="366"/>
      <c r="F45" s="367">
        <v>274</v>
      </c>
      <c r="G45" s="368"/>
      <c r="H45" s="365">
        <v>50</v>
      </c>
      <c r="I45" s="366"/>
      <c r="J45" s="369">
        <v>1265</v>
      </c>
      <c r="K45" s="368"/>
      <c r="L45" s="370">
        <v>394</v>
      </c>
      <c r="M45" s="366"/>
      <c r="N45" s="369">
        <v>812</v>
      </c>
      <c r="O45" s="368"/>
      <c r="P45" s="370">
        <v>261</v>
      </c>
      <c r="Q45" s="366"/>
      <c r="R45" s="369">
        <v>2741</v>
      </c>
      <c r="S45" s="368"/>
      <c r="T45" s="370">
        <v>956</v>
      </c>
      <c r="U45" s="42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252" ht="12.75" customHeight="1">
      <c r="A46" s="12" t="s">
        <v>272</v>
      </c>
      <c r="B46" s="365">
        <f t="shared" si="1"/>
        <v>1335</v>
      </c>
      <c r="C46" s="365"/>
      <c r="D46" s="365">
        <f t="shared" si="2"/>
        <v>545</v>
      </c>
      <c r="E46" s="366"/>
      <c r="F46" s="367">
        <v>32</v>
      </c>
      <c r="G46" s="368"/>
      <c r="H46" s="365">
        <v>15</v>
      </c>
      <c r="I46" s="366"/>
      <c r="J46" s="369">
        <v>361</v>
      </c>
      <c r="K46" s="368"/>
      <c r="L46" s="370">
        <v>167</v>
      </c>
      <c r="M46" s="366"/>
      <c r="N46" s="369">
        <v>310</v>
      </c>
      <c r="O46" s="368"/>
      <c r="P46" s="370">
        <v>114</v>
      </c>
      <c r="Q46" s="366"/>
      <c r="R46" s="369">
        <v>632</v>
      </c>
      <c r="S46" s="368"/>
      <c r="T46" s="370">
        <v>249</v>
      </c>
      <c r="U46" s="42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</row>
    <row r="47" spans="1:252" ht="12.75" customHeight="1">
      <c r="A47" s="13" t="s">
        <v>319</v>
      </c>
      <c r="B47" s="362">
        <v>88941</v>
      </c>
      <c r="C47" s="362"/>
      <c r="D47" s="362">
        <v>34871</v>
      </c>
      <c r="E47" s="360"/>
      <c r="F47" s="367">
        <v>0</v>
      </c>
      <c r="G47" s="361"/>
      <c r="H47" s="365">
        <v>0</v>
      </c>
      <c r="I47" s="362"/>
      <c r="J47" s="369">
        <v>0</v>
      </c>
      <c r="K47" s="362"/>
      <c r="L47" s="370">
        <v>0</v>
      </c>
      <c r="M47" s="362"/>
      <c r="N47" s="369">
        <v>0</v>
      </c>
      <c r="O47" s="362"/>
      <c r="P47" s="370">
        <v>0</v>
      </c>
      <c r="Q47" s="362"/>
      <c r="R47" s="369">
        <v>0</v>
      </c>
      <c r="S47" s="362"/>
      <c r="T47" s="370">
        <v>0</v>
      </c>
      <c r="U47" s="42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</row>
    <row r="48" spans="1:252" ht="12.75" customHeight="1">
      <c r="A48" s="12" t="s">
        <v>274</v>
      </c>
      <c r="B48" s="365">
        <v>72039</v>
      </c>
      <c r="C48" s="365"/>
      <c r="D48" s="365">
        <v>28864</v>
      </c>
      <c r="E48" s="366"/>
      <c r="F48" s="367">
        <v>0</v>
      </c>
      <c r="G48" s="368"/>
      <c r="H48" s="365">
        <v>0</v>
      </c>
      <c r="I48" s="362"/>
      <c r="J48" s="369">
        <v>0</v>
      </c>
      <c r="K48" s="362"/>
      <c r="L48" s="370">
        <v>0</v>
      </c>
      <c r="M48" s="362"/>
      <c r="N48" s="369">
        <v>0</v>
      </c>
      <c r="O48" s="362"/>
      <c r="P48" s="370">
        <v>0</v>
      </c>
      <c r="Q48" s="362"/>
      <c r="R48" s="369">
        <v>0</v>
      </c>
      <c r="S48" s="362"/>
      <c r="T48" s="370">
        <v>0</v>
      </c>
      <c r="U48" s="42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</row>
    <row r="49" spans="1:252" ht="12.75" customHeight="1">
      <c r="A49" s="12" t="s">
        <v>275</v>
      </c>
      <c r="B49" s="365">
        <v>6439</v>
      </c>
      <c r="C49" s="365"/>
      <c r="D49" s="365">
        <v>2355</v>
      </c>
      <c r="E49" s="366"/>
      <c r="F49" s="367">
        <v>0</v>
      </c>
      <c r="G49" s="368"/>
      <c r="H49" s="365">
        <v>0</v>
      </c>
      <c r="I49" s="362"/>
      <c r="J49" s="369">
        <v>0</v>
      </c>
      <c r="K49" s="362"/>
      <c r="L49" s="370">
        <v>0</v>
      </c>
      <c r="M49" s="362"/>
      <c r="N49" s="369">
        <v>0</v>
      </c>
      <c r="O49" s="362"/>
      <c r="P49" s="370">
        <v>0</v>
      </c>
      <c r="Q49" s="362"/>
      <c r="R49" s="369">
        <v>0</v>
      </c>
      <c r="S49" s="362"/>
      <c r="T49" s="370">
        <v>0</v>
      </c>
      <c r="U49" s="42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</row>
    <row r="50" spans="1:252" ht="12.75" customHeight="1">
      <c r="A50" s="12" t="s">
        <v>276</v>
      </c>
      <c r="B50" s="365">
        <v>3651</v>
      </c>
      <c r="C50" s="365"/>
      <c r="D50" s="365">
        <v>1237</v>
      </c>
      <c r="E50" s="366"/>
      <c r="F50" s="367">
        <v>0</v>
      </c>
      <c r="G50" s="368"/>
      <c r="H50" s="365">
        <v>0</v>
      </c>
      <c r="I50" s="362"/>
      <c r="J50" s="369">
        <v>0</v>
      </c>
      <c r="K50" s="362"/>
      <c r="L50" s="370">
        <v>0</v>
      </c>
      <c r="M50" s="362"/>
      <c r="N50" s="369">
        <v>0</v>
      </c>
      <c r="O50" s="362"/>
      <c r="P50" s="370">
        <v>0</v>
      </c>
      <c r="Q50" s="362"/>
      <c r="R50" s="369">
        <v>0</v>
      </c>
      <c r="S50" s="362"/>
      <c r="T50" s="370">
        <v>0</v>
      </c>
      <c r="U50" s="42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</row>
    <row r="51" spans="1:252" ht="12.75" customHeight="1">
      <c r="A51" s="12" t="s">
        <v>277</v>
      </c>
      <c r="B51" s="365">
        <v>6812</v>
      </c>
      <c r="C51" s="365"/>
      <c r="D51" s="365">
        <v>2415</v>
      </c>
      <c r="E51" s="366"/>
      <c r="F51" s="367">
        <v>0</v>
      </c>
      <c r="G51" s="368"/>
      <c r="H51" s="365">
        <v>0</v>
      </c>
      <c r="I51" s="362"/>
      <c r="J51" s="369">
        <v>0</v>
      </c>
      <c r="K51" s="362"/>
      <c r="L51" s="370">
        <v>0</v>
      </c>
      <c r="M51" s="362"/>
      <c r="N51" s="369">
        <v>0</v>
      </c>
      <c r="O51" s="362"/>
      <c r="P51" s="370">
        <v>0</v>
      </c>
      <c r="Q51" s="362"/>
      <c r="R51" s="369">
        <v>0</v>
      </c>
      <c r="S51" s="362"/>
      <c r="T51" s="370">
        <v>0</v>
      </c>
      <c r="U51" s="42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</row>
    <row r="52" spans="1:252" ht="12.75" customHeight="1">
      <c r="A52" s="13" t="s">
        <v>321</v>
      </c>
      <c r="B52" s="362">
        <f t="shared" si="1"/>
        <v>43786</v>
      </c>
      <c r="C52" s="362"/>
      <c r="D52" s="362">
        <f t="shared" si="2"/>
        <v>15927</v>
      </c>
      <c r="E52" s="360"/>
      <c r="F52" s="363">
        <v>1110</v>
      </c>
      <c r="G52" s="361"/>
      <c r="H52" s="362">
        <v>402</v>
      </c>
      <c r="I52" s="360"/>
      <c r="J52" s="364">
        <v>11777</v>
      </c>
      <c r="K52" s="361"/>
      <c r="L52" s="359">
        <v>4362</v>
      </c>
      <c r="M52" s="360"/>
      <c r="N52" s="364">
        <v>8611</v>
      </c>
      <c r="O52" s="361"/>
      <c r="P52" s="359">
        <v>2589</v>
      </c>
      <c r="Q52" s="360"/>
      <c r="R52" s="364">
        <v>22288</v>
      </c>
      <c r="S52" s="361"/>
      <c r="T52" s="359">
        <v>8574</v>
      </c>
      <c r="U52" s="42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</row>
    <row r="53" spans="1:252" ht="12.75" customHeight="1">
      <c r="A53" s="12" t="s">
        <v>279</v>
      </c>
      <c r="B53" s="365">
        <f t="shared" si="1"/>
        <v>14966</v>
      </c>
      <c r="C53" s="365"/>
      <c r="D53" s="365">
        <f t="shared" si="2"/>
        <v>7182</v>
      </c>
      <c r="E53" s="366"/>
      <c r="F53" s="367">
        <v>270</v>
      </c>
      <c r="G53" s="368"/>
      <c r="H53" s="365">
        <v>110</v>
      </c>
      <c r="I53" s="366"/>
      <c r="J53" s="369">
        <v>4163</v>
      </c>
      <c r="K53" s="368"/>
      <c r="L53" s="370">
        <v>2451</v>
      </c>
      <c r="M53" s="366"/>
      <c r="N53" s="369">
        <v>2183</v>
      </c>
      <c r="O53" s="368"/>
      <c r="P53" s="370">
        <v>808</v>
      </c>
      <c r="Q53" s="366"/>
      <c r="R53" s="369">
        <v>8350</v>
      </c>
      <c r="S53" s="368"/>
      <c r="T53" s="370">
        <v>3813</v>
      </c>
      <c r="U53" s="42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</row>
    <row r="54" spans="1:252" ht="12.75" customHeight="1">
      <c r="A54" s="12" t="s">
        <v>280</v>
      </c>
      <c r="B54" s="365">
        <f t="shared" si="1"/>
        <v>7030</v>
      </c>
      <c r="C54" s="365"/>
      <c r="D54" s="365">
        <f t="shared" si="2"/>
        <v>1674</v>
      </c>
      <c r="E54" s="366"/>
      <c r="F54" s="367">
        <v>330</v>
      </c>
      <c r="G54" s="368"/>
      <c r="H54" s="365">
        <v>99</v>
      </c>
      <c r="I54" s="366"/>
      <c r="J54" s="369">
        <v>2335</v>
      </c>
      <c r="K54" s="368"/>
      <c r="L54" s="370">
        <v>385</v>
      </c>
      <c r="M54" s="366"/>
      <c r="N54" s="369">
        <v>1547</v>
      </c>
      <c r="O54" s="368"/>
      <c r="P54" s="370">
        <v>292</v>
      </c>
      <c r="Q54" s="366"/>
      <c r="R54" s="369">
        <v>2818</v>
      </c>
      <c r="S54" s="368"/>
      <c r="T54" s="370">
        <v>898</v>
      </c>
      <c r="U54" s="4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</row>
    <row r="55" spans="1:21" ht="12.75" customHeight="1">
      <c r="A55" s="12" t="s">
        <v>281</v>
      </c>
      <c r="B55" s="365">
        <f t="shared" si="1"/>
        <v>21790</v>
      </c>
      <c r="C55" s="365"/>
      <c r="D55" s="365">
        <f t="shared" si="2"/>
        <v>7071</v>
      </c>
      <c r="E55" s="366"/>
      <c r="F55" s="367">
        <v>510</v>
      </c>
      <c r="G55" s="368"/>
      <c r="H55" s="365">
        <v>193</v>
      </c>
      <c r="I55" s="366"/>
      <c r="J55" s="369">
        <v>5279</v>
      </c>
      <c r="K55" s="368"/>
      <c r="L55" s="370">
        <v>1526</v>
      </c>
      <c r="M55" s="366"/>
      <c r="N55" s="369">
        <v>4881</v>
      </c>
      <c r="O55" s="368"/>
      <c r="P55" s="370">
        <v>1489</v>
      </c>
      <c r="Q55" s="366"/>
      <c r="R55" s="369">
        <v>11120</v>
      </c>
      <c r="S55" s="368"/>
      <c r="T55" s="370">
        <v>3863</v>
      </c>
      <c r="U55" s="204"/>
    </row>
    <row r="56" spans="1:21" ht="12.75" customHeight="1">
      <c r="A56" s="13" t="s">
        <v>282</v>
      </c>
      <c r="B56" s="362">
        <f t="shared" si="1"/>
        <v>6843</v>
      </c>
      <c r="C56" s="362"/>
      <c r="D56" s="362">
        <f t="shared" si="2"/>
        <v>2132</v>
      </c>
      <c r="E56" s="360"/>
      <c r="F56" s="363">
        <v>275</v>
      </c>
      <c r="G56" s="361"/>
      <c r="H56" s="362">
        <v>96</v>
      </c>
      <c r="I56" s="360"/>
      <c r="J56" s="364">
        <v>1328</v>
      </c>
      <c r="K56" s="361"/>
      <c r="L56" s="359">
        <v>381</v>
      </c>
      <c r="M56" s="360"/>
      <c r="N56" s="364">
        <v>1329</v>
      </c>
      <c r="O56" s="361"/>
      <c r="P56" s="359">
        <v>375</v>
      </c>
      <c r="Q56" s="360"/>
      <c r="R56" s="364">
        <v>3911</v>
      </c>
      <c r="S56" s="361"/>
      <c r="T56" s="359">
        <v>1280</v>
      </c>
      <c r="U56" s="204"/>
    </row>
    <row r="57" spans="1:21" ht="12.75" customHeight="1">
      <c r="A57" s="12" t="s">
        <v>283</v>
      </c>
      <c r="B57" s="365">
        <f t="shared" si="1"/>
        <v>4223</v>
      </c>
      <c r="C57" s="365"/>
      <c r="D57" s="365">
        <f t="shared" si="2"/>
        <v>1380</v>
      </c>
      <c r="E57" s="366"/>
      <c r="F57" s="367">
        <v>205</v>
      </c>
      <c r="G57" s="368"/>
      <c r="H57" s="365">
        <v>66</v>
      </c>
      <c r="I57" s="366"/>
      <c r="J57" s="369">
        <v>938</v>
      </c>
      <c r="K57" s="368"/>
      <c r="L57" s="370">
        <v>244</v>
      </c>
      <c r="M57" s="366"/>
      <c r="N57" s="369">
        <v>698</v>
      </c>
      <c r="O57" s="368"/>
      <c r="P57" s="370">
        <v>205</v>
      </c>
      <c r="Q57" s="366"/>
      <c r="R57" s="369">
        <v>2382</v>
      </c>
      <c r="S57" s="368"/>
      <c r="T57" s="370">
        <v>865</v>
      </c>
      <c r="U57" s="204"/>
    </row>
    <row r="58" spans="1:21" ht="12.75" customHeight="1">
      <c r="A58" s="12" t="s">
        <v>284</v>
      </c>
      <c r="B58" s="365">
        <f t="shared" si="1"/>
        <v>2620</v>
      </c>
      <c r="C58" s="365"/>
      <c r="D58" s="365">
        <f t="shared" si="2"/>
        <v>752</v>
      </c>
      <c r="E58" s="366"/>
      <c r="F58" s="367">
        <v>70</v>
      </c>
      <c r="G58" s="368"/>
      <c r="H58" s="365">
        <v>30</v>
      </c>
      <c r="I58" s="366"/>
      <c r="J58" s="369">
        <v>390</v>
      </c>
      <c r="K58" s="368"/>
      <c r="L58" s="370">
        <v>137</v>
      </c>
      <c r="M58" s="366"/>
      <c r="N58" s="369">
        <v>631</v>
      </c>
      <c r="O58" s="368"/>
      <c r="P58" s="370">
        <v>170</v>
      </c>
      <c r="Q58" s="366"/>
      <c r="R58" s="369">
        <v>1529</v>
      </c>
      <c r="S58" s="368"/>
      <c r="T58" s="370">
        <v>415</v>
      </c>
      <c r="U58" s="204"/>
    </row>
    <row r="59" spans="1:21" ht="12.75" customHeight="1">
      <c r="A59" s="13" t="s">
        <v>285</v>
      </c>
      <c r="B59" s="362">
        <f t="shared" si="1"/>
        <v>30611</v>
      </c>
      <c r="C59" s="362"/>
      <c r="D59" s="362">
        <f t="shared" si="2"/>
        <v>9191</v>
      </c>
      <c r="E59" s="360"/>
      <c r="F59" s="363">
        <v>1418</v>
      </c>
      <c r="G59" s="361"/>
      <c r="H59" s="362">
        <v>670</v>
      </c>
      <c r="I59" s="360"/>
      <c r="J59" s="364">
        <v>9463</v>
      </c>
      <c r="K59" s="361"/>
      <c r="L59" s="359">
        <v>2518</v>
      </c>
      <c r="M59" s="360"/>
      <c r="N59" s="364">
        <v>4668</v>
      </c>
      <c r="O59" s="361"/>
      <c r="P59" s="359">
        <v>1414</v>
      </c>
      <c r="Q59" s="360"/>
      <c r="R59" s="364">
        <v>15062</v>
      </c>
      <c r="S59" s="361"/>
      <c r="T59" s="359">
        <v>4589</v>
      </c>
      <c r="U59" s="204"/>
    </row>
    <row r="60" spans="1:21" ht="12.75" customHeight="1">
      <c r="A60" s="12" t="s">
        <v>286</v>
      </c>
      <c r="B60" s="365">
        <f t="shared" si="1"/>
        <v>14282</v>
      </c>
      <c r="C60" s="365"/>
      <c r="D60" s="365">
        <f t="shared" si="2"/>
        <v>3847</v>
      </c>
      <c r="E60" s="366"/>
      <c r="F60" s="367">
        <v>429</v>
      </c>
      <c r="G60" s="368"/>
      <c r="H60" s="365">
        <v>163</v>
      </c>
      <c r="I60" s="366"/>
      <c r="J60" s="369">
        <v>4263</v>
      </c>
      <c r="K60" s="368"/>
      <c r="L60" s="370">
        <v>1035</v>
      </c>
      <c r="M60" s="366"/>
      <c r="N60" s="369">
        <v>2340</v>
      </c>
      <c r="O60" s="368"/>
      <c r="P60" s="370">
        <v>624</v>
      </c>
      <c r="Q60" s="366"/>
      <c r="R60" s="369">
        <v>7250</v>
      </c>
      <c r="S60" s="368"/>
      <c r="T60" s="370">
        <v>2025</v>
      </c>
      <c r="U60" s="204"/>
    </row>
    <row r="61" spans="1:21" ht="12.75" customHeight="1">
      <c r="A61" s="12" t="s">
        <v>287</v>
      </c>
      <c r="B61" s="365">
        <f t="shared" si="1"/>
        <v>2867</v>
      </c>
      <c r="C61" s="365"/>
      <c r="D61" s="365">
        <f t="shared" si="2"/>
        <v>868</v>
      </c>
      <c r="E61" s="366"/>
      <c r="F61" s="367">
        <v>321</v>
      </c>
      <c r="G61" s="368"/>
      <c r="H61" s="365">
        <v>91</v>
      </c>
      <c r="I61" s="366"/>
      <c r="J61" s="369">
        <v>751</v>
      </c>
      <c r="K61" s="368"/>
      <c r="L61" s="370">
        <v>205</v>
      </c>
      <c r="M61" s="366"/>
      <c r="N61" s="369">
        <v>364</v>
      </c>
      <c r="O61" s="368"/>
      <c r="P61" s="370">
        <v>110</v>
      </c>
      <c r="Q61" s="366"/>
      <c r="R61" s="369">
        <v>1431</v>
      </c>
      <c r="S61" s="368"/>
      <c r="T61" s="370">
        <v>462</v>
      </c>
      <c r="U61" s="204"/>
    </row>
    <row r="62" spans="1:21" ht="12.75" customHeight="1">
      <c r="A62" s="12" t="s">
        <v>288</v>
      </c>
      <c r="B62" s="365">
        <f t="shared" si="1"/>
        <v>2793</v>
      </c>
      <c r="C62" s="365"/>
      <c r="D62" s="365">
        <f t="shared" si="2"/>
        <v>822</v>
      </c>
      <c r="E62" s="366"/>
      <c r="F62" s="367">
        <v>184</v>
      </c>
      <c r="G62" s="368"/>
      <c r="H62" s="365">
        <v>145</v>
      </c>
      <c r="I62" s="366"/>
      <c r="J62" s="369">
        <v>831</v>
      </c>
      <c r="K62" s="368"/>
      <c r="L62" s="370">
        <v>212</v>
      </c>
      <c r="M62" s="366"/>
      <c r="N62" s="369">
        <v>484</v>
      </c>
      <c r="O62" s="368"/>
      <c r="P62" s="370">
        <v>104</v>
      </c>
      <c r="Q62" s="366"/>
      <c r="R62" s="369">
        <v>1294</v>
      </c>
      <c r="S62" s="368"/>
      <c r="T62" s="370">
        <v>361</v>
      </c>
      <c r="U62" s="204"/>
    </row>
    <row r="63" spans="1:21" ht="12.75" customHeight="1">
      <c r="A63" s="12" t="s">
        <v>289</v>
      </c>
      <c r="B63" s="365">
        <f t="shared" si="1"/>
        <v>10669</v>
      </c>
      <c r="C63" s="365"/>
      <c r="D63" s="365">
        <f t="shared" si="2"/>
        <v>3654</v>
      </c>
      <c r="E63" s="366"/>
      <c r="F63" s="367">
        <v>484</v>
      </c>
      <c r="G63" s="368"/>
      <c r="H63" s="365">
        <v>271</v>
      </c>
      <c r="I63" s="366"/>
      <c r="J63" s="369">
        <v>3618</v>
      </c>
      <c r="K63" s="368"/>
      <c r="L63" s="370">
        <v>1066</v>
      </c>
      <c r="M63" s="366"/>
      <c r="N63" s="369">
        <v>1480</v>
      </c>
      <c r="O63" s="368"/>
      <c r="P63" s="370">
        <v>576</v>
      </c>
      <c r="Q63" s="366"/>
      <c r="R63" s="369">
        <v>5087</v>
      </c>
      <c r="S63" s="368"/>
      <c r="T63" s="370">
        <v>1741</v>
      </c>
      <c r="U63" s="204"/>
    </row>
    <row r="64" spans="1:21" ht="12.75" customHeight="1">
      <c r="A64" s="13" t="s">
        <v>290</v>
      </c>
      <c r="B64" s="362">
        <f t="shared" si="1"/>
        <v>78302</v>
      </c>
      <c r="C64" s="362"/>
      <c r="D64" s="362">
        <f t="shared" si="2"/>
        <v>26024</v>
      </c>
      <c r="E64" s="360"/>
      <c r="F64" s="363">
        <v>107</v>
      </c>
      <c r="G64" s="361"/>
      <c r="H64" s="362">
        <v>54</v>
      </c>
      <c r="I64" s="360"/>
      <c r="J64" s="364">
        <v>10878</v>
      </c>
      <c r="K64" s="361"/>
      <c r="L64" s="359">
        <v>3475</v>
      </c>
      <c r="M64" s="360"/>
      <c r="N64" s="364">
        <v>11975</v>
      </c>
      <c r="O64" s="361"/>
      <c r="P64" s="359">
        <v>4243</v>
      </c>
      <c r="Q64" s="360"/>
      <c r="R64" s="364">
        <v>55342</v>
      </c>
      <c r="S64" s="361"/>
      <c r="T64" s="359">
        <v>18252</v>
      </c>
      <c r="U64" s="204"/>
    </row>
    <row r="65" spans="1:21" ht="12.75" customHeight="1">
      <c r="A65" s="13" t="s">
        <v>291</v>
      </c>
      <c r="B65" s="362">
        <f t="shared" si="1"/>
        <v>13476</v>
      </c>
      <c r="C65" s="362"/>
      <c r="D65" s="362">
        <f t="shared" si="2"/>
        <v>4437</v>
      </c>
      <c r="E65" s="360"/>
      <c r="F65" s="363">
        <v>1526</v>
      </c>
      <c r="G65" s="361"/>
      <c r="H65" s="362">
        <v>482</v>
      </c>
      <c r="I65" s="360"/>
      <c r="J65" s="364">
        <v>3551</v>
      </c>
      <c r="K65" s="361"/>
      <c r="L65" s="359">
        <v>989</v>
      </c>
      <c r="M65" s="360"/>
      <c r="N65" s="364">
        <v>2318</v>
      </c>
      <c r="O65" s="361"/>
      <c r="P65" s="359">
        <v>834</v>
      </c>
      <c r="Q65" s="360"/>
      <c r="R65" s="364">
        <v>6081</v>
      </c>
      <c r="S65" s="361"/>
      <c r="T65" s="359">
        <v>2132</v>
      </c>
      <c r="U65" s="204"/>
    </row>
    <row r="66" spans="1:21" ht="12.75" customHeight="1">
      <c r="A66" s="13" t="s">
        <v>292</v>
      </c>
      <c r="B66" s="362">
        <f t="shared" si="1"/>
        <v>2911</v>
      </c>
      <c r="C66" s="362"/>
      <c r="D66" s="362">
        <f t="shared" si="2"/>
        <v>787</v>
      </c>
      <c r="E66" s="360"/>
      <c r="F66" s="363">
        <v>39</v>
      </c>
      <c r="G66" s="361"/>
      <c r="H66" s="362">
        <v>11</v>
      </c>
      <c r="I66" s="360"/>
      <c r="J66" s="364">
        <v>962</v>
      </c>
      <c r="K66" s="361"/>
      <c r="L66" s="359">
        <v>239</v>
      </c>
      <c r="M66" s="360"/>
      <c r="N66" s="364">
        <v>413</v>
      </c>
      <c r="O66" s="361"/>
      <c r="P66" s="359">
        <v>114</v>
      </c>
      <c r="Q66" s="360"/>
      <c r="R66" s="364">
        <v>1497</v>
      </c>
      <c r="S66" s="361"/>
      <c r="T66" s="359">
        <v>423</v>
      </c>
      <c r="U66" s="204"/>
    </row>
    <row r="67" spans="1:21" ht="12.75" customHeight="1">
      <c r="A67" s="13" t="s">
        <v>293</v>
      </c>
      <c r="B67" s="362">
        <f t="shared" si="1"/>
        <v>29231</v>
      </c>
      <c r="C67" s="362"/>
      <c r="D67" s="362">
        <f t="shared" si="2"/>
        <v>6011</v>
      </c>
      <c r="E67" s="360"/>
      <c r="F67" s="363">
        <v>147</v>
      </c>
      <c r="G67" s="361"/>
      <c r="H67" s="362">
        <v>50</v>
      </c>
      <c r="I67" s="360"/>
      <c r="J67" s="364">
        <v>9912</v>
      </c>
      <c r="K67" s="361"/>
      <c r="L67" s="359">
        <v>1585</v>
      </c>
      <c r="M67" s="360"/>
      <c r="N67" s="364">
        <v>3448</v>
      </c>
      <c r="O67" s="361"/>
      <c r="P67" s="359">
        <v>851</v>
      </c>
      <c r="Q67" s="360"/>
      <c r="R67" s="364">
        <v>15724</v>
      </c>
      <c r="S67" s="361"/>
      <c r="T67" s="359">
        <v>3525</v>
      </c>
      <c r="U67" s="204"/>
    </row>
    <row r="68" spans="1:21" ht="12.75" customHeight="1">
      <c r="A68" s="12" t="s">
        <v>294</v>
      </c>
      <c r="B68" s="365">
        <f t="shared" si="1"/>
        <v>6452</v>
      </c>
      <c r="C68" s="365"/>
      <c r="D68" s="365">
        <f t="shared" si="2"/>
        <v>909</v>
      </c>
      <c r="E68" s="366"/>
      <c r="F68" s="367">
        <v>13</v>
      </c>
      <c r="G68" s="368"/>
      <c r="H68" s="365">
        <v>5</v>
      </c>
      <c r="I68" s="366"/>
      <c r="J68" s="369">
        <v>3064</v>
      </c>
      <c r="K68" s="368"/>
      <c r="L68" s="370">
        <v>242</v>
      </c>
      <c r="M68" s="366"/>
      <c r="N68" s="369">
        <v>541</v>
      </c>
      <c r="O68" s="368"/>
      <c r="P68" s="370">
        <v>90</v>
      </c>
      <c r="Q68" s="366"/>
      <c r="R68" s="369">
        <v>2834</v>
      </c>
      <c r="S68" s="368"/>
      <c r="T68" s="370">
        <v>572</v>
      </c>
      <c r="U68" s="204"/>
    </row>
    <row r="69" spans="1:21" ht="12.75" customHeight="1">
      <c r="A69" s="12" t="s">
        <v>295</v>
      </c>
      <c r="B69" s="365">
        <f t="shared" si="1"/>
        <v>7051</v>
      </c>
      <c r="C69" s="365"/>
      <c r="D69" s="365">
        <f t="shared" si="2"/>
        <v>1380</v>
      </c>
      <c r="E69" s="366"/>
      <c r="F69" s="367">
        <v>55</v>
      </c>
      <c r="G69" s="368"/>
      <c r="H69" s="365">
        <v>17</v>
      </c>
      <c r="I69" s="366"/>
      <c r="J69" s="369">
        <v>2591</v>
      </c>
      <c r="K69" s="368"/>
      <c r="L69" s="370">
        <v>374</v>
      </c>
      <c r="M69" s="366"/>
      <c r="N69" s="369">
        <v>940</v>
      </c>
      <c r="O69" s="368"/>
      <c r="P69" s="370">
        <v>186</v>
      </c>
      <c r="Q69" s="366"/>
      <c r="R69" s="369">
        <v>3465</v>
      </c>
      <c r="S69" s="368"/>
      <c r="T69" s="370">
        <v>803</v>
      </c>
      <c r="U69" s="204"/>
    </row>
    <row r="70" spans="1:21" ht="12.75" customHeight="1">
      <c r="A70" s="12" t="s">
        <v>296</v>
      </c>
      <c r="B70" s="365">
        <f t="shared" si="1"/>
        <v>15728</v>
      </c>
      <c r="C70" s="365"/>
      <c r="D70" s="365">
        <f t="shared" si="2"/>
        <v>3722</v>
      </c>
      <c r="E70" s="366"/>
      <c r="F70" s="367">
        <v>79</v>
      </c>
      <c r="G70" s="368"/>
      <c r="H70" s="365">
        <v>28</v>
      </c>
      <c r="I70" s="366"/>
      <c r="J70" s="369">
        <v>4257</v>
      </c>
      <c r="K70" s="368"/>
      <c r="L70" s="370">
        <v>969</v>
      </c>
      <c r="M70" s="366"/>
      <c r="N70" s="369">
        <v>1967</v>
      </c>
      <c r="O70" s="368"/>
      <c r="P70" s="370">
        <v>575</v>
      </c>
      <c r="Q70" s="366"/>
      <c r="R70" s="369">
        <v>9425</v>
      </c>
      <c r="S70" s="368"/>
      <c r="T70" s="370">
        <v>2150</v>
      </c>
      <c r="U70" s="204"/>
    </row>
    <row r="71" spans="1:21" ht="12.75" customHeight="1">
      <c r="A71" s="13" t="s">
        <v>297</v>
      </c>
      <c r="B71" s="362">
        <f t="shared" si="1"/>
        <v>2963</v>
      </c>
      <c r="C71" s="362"/>
      <c r="D71" s="362">
        <f t="shared" si="2"/>
        <v>790</v>
      </c>
      <c r="E71" s="360"/>
      <c r="F71" s="363">
        <v>19</v>
      </c>
      <c r="G71" s="361"/>
      <c r="H71" s="362">
        <v>7</v>
      </c>
      <c r="I71" s="360"/>
      <c r="J71" s="364">
        <v>939</v>
      </c>
      <c r="K71" s="361"/>
      <c r="L71" s="359">
        <v>249</v>
      </c>
      <c r="M71" s="360"/>
      <c r="N71" s="364">
        <v>739</v>
      </c>
      <c r="O71" s="361"/>
      <c r="P71" s="359">
        <v>150</v>
      </c>
      <c r="Q71" s="360"/>
      <c r="R71" s="364">
        <v>1266</v>
      </c>
      <c r="S71" s="361"/>
      <c r="T71" s="359">
        <v>384</v>
      </c>
      <c r="U71" s="204"/>
    </row>
    <row r="72" spans="1:21" ht="12.75" customHeight="1">
      <c r="A72" s="12" t="s">
        <v>298</v>
      </c>
      <c r="B72" s="365">
        <f t="shared" si="1"/>
        <v>725</v>
      </c>
      <c r="C72" s="365"/>
      <c r="D72" s="365">
        <f t="shared" si="2"/>
        <v>172</v>
      </c>
      <c r="E72" s="366"/>
      <c r="F72" s="367">
        <v>4</v>
      </c>
      <c r="G72" s="368"/>
      <c r="H72" s="365">
        <v>4</v>
      </c>
      <c r="I72" s="366"/>
      <c r="J72" s="369">
        <v>16</v>
      </c>
      <c r="K72" s="368"/>
      <c r="L72" s="370">
        <v>3</v>
      </c>
      <c r="M72" s="366"/>
      <c r="N72" s="369">
        <v>163</v>
      </c>
      <c r="O72" s="368"/>
      <c r="P72" s="370">
        <v>52</v>
      </c>
      <c r="Q72" s="366"/>
      <c r="R72" s="369">
        <v>542</v>
      </c>
      <c r="S72" s="368"/>
      <c r="T72" s="370">
        <v>113</v>
      </c>
      <c r="U72" s="204"/>
    </row>
    <row r="73" spans="1:21" ht="12.75" customHeight="1">
      <c r="A73" s="12" t="s">
        <v>299</v>
      </c>
      <c r="B73" s="365">
        <f t="shared" si="1"/>
        <v>671</v>
      </c>
      <c r="C73" s="365"/>
      <c r="D73" s="365">
        <f t="shared" si="2"/>
        <v>223</v>
      </c>
      <c r="E73" s="371"/>
      <c r="F73" s="367">
        <v>0</v>
      </c>
      <c r="G73" s="371"/>
      <c r="H73" s="365">
        <v>0</v>
      </c>
      <c r="I73" s="371"/>
      <c r="J73" s="369">
        <v>30</v>
      </c>
      <c r="K73" s="371"/>
      <c r="L73" s="370">
        <v>3</v>
      </c>
      <c r="M73" s="371"/>
      <c r="N73" s="369">
        <v>188</v>
      </c>
      <c r="O73" s="371"/>
      <c r="P73" s="370">
        <v>75</v>
      </c>
      <c r="Q73" s="371"/>
      <c r="R73" s="369">
        <v>453</v>
      </c>
      <c r="S73" s="371"/>
      <c r="T73" s="370">
        <v>145</v>
      </c>
      <c r="U73" s="204"/>
    </row>
    <row r="74" spans="1:20" ht="8.25" customHeight="1">
      <c r="A74" s="12"/>
      <c r="B74" s="41"/>
      <c r="C74" s="41"/>
      <c r="D74" s="205"/>
      <c r="E74" s="206"/>
      <c r="F74" s="206"/>
      <c r="G74" s="206"/>
      <c r="H74" s="205"/>
      <c r="I74" s="206"/>
      <c r="J74" s="206"/>
      <c r="K74" s="206"/>
      <c r="L74" s="207"/>
      <c r="M74" s="206"/>
      <c r="N74" s="206"/>
      <c r="O74" s="206"/>
      <c r="P74" s="207"/>
      <c r="Q74" s="206"/>
      <c r="R74" s="206"/>
      <c r="S74" s="206"/>
      <c r="T74" s="207"/>
    </row>
    <row r="75" spans="1:20" ht="13.5" customHeight="1">
      <c r="A75" s="416" t="s">
        <v>322</v>
      </c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</row>
    <row r="76" spans="1:20" ht="21.75" customHeight="1">
      <c r="A76" s="416" t="s">
        <v>323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</row>
    <row r="77" spans="1:20" ht="12.75" customHeight="1">
      <c r="A77" s="416" t="s">
        <v>324</v>
      </c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</row>
    <row r="80" ht="12.75">
      <c r="A80" s="171"/>
    </row>
  </sheetData>
  <sheetProtection/>
  <mergeCells count="9">
    <mergeCell ref="A75:T75"/>
    <mergeCell ref="A76:T76"/>
    <mergeCell ref="A77:T77"/>
    <mergeCell ref="L2:T5"/>
    <mergeCell ref="B8:D8"/>
    <mergeCell ref="F8:H8"/>
    <mergeCell ref="J8:L8"/>
    <mergeCell ref="N8:P8"/>
    <mergeCell ref="R8:T8"/>
  </mergeCells>
  <hyperlinks>
    <hyperlink ref="W3" location="Inicio!A1" display="Inicio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78"/>
  <sheetViews>
    <sheetView zoomScalePageLayoutView="0" workbookViewId="0" topLeftCell="A1">
      <selection activeCell="O3" sqref="O3"/>
    </sheetView>
  </sheetViews>
  <sheetFormatPr defaultColWidth="8.421875" defaultRowHeight="12.75"/>
  <cols>
    <col min="1" max="1" width="24.7109375" style="59" customWidth="1"/>
    <col min="2" max="2" width="11.00390625" style="0" customWidth="1"/>
    <col min="3" max="3" width="1.1484375" style="0" customWidth="1"/>
    <col min="4" max="4" width="11.00390625" style="0" customWidth="1"/>
    <col min="5" max="5" width="1.57421875" style="0" customWidth="1"/>
    <col min="6" max="6" width="12.57421875" style="0" customWidth="1"/>
    <col min="7" max="7" width="0.9921875" style="0" customWidth="1"/>
    <col min="8" max="8" width="14.00390625" style="0" customWidth="1"/>
    <col min="9" max="9" width="1.57421875" style="0" customWidth="1"/>
    <col min="10" max="10" width="14.00390625" style="0" customWidth="1"/>
    <col min="11" max="11" width="0.9921875" style="0" customWidth="1"/>
    <col min="12" max="12" width="14.00390625" style="0" customWidth="1"/>
    <col min="13" max="13" width="2.140625" style="0" customWidth="1"/>
    <col min="14" max="14" width="8.421875" style="0" customWidth="1"/>
    <col min="15" max="15" width="13.28125" style="0" customWidth="1"/>
    <col min="16" max="16" width="15.28125" style="0" customWidth="1"/>
  </cols>
  <sheetData>
    <row r="1" spans="1:12" ht="13.5" customHeight="1">
      <c r="A1" s="384" t="s">
        <v>0</v>
      </c>
      <c r="B1" s="426"/>
      <c r="C1" s="426"/>
      <c r="D1" s="427"/>
      <c r="E1" s="170"/>
      <c r="G1" s="171" t="s">
        <v>233</v>
      </c>
      <c r="I1" s="172"/>
      <c r="J1" s="6"/>
      <c r="K1" s="6"/>
      <c r="L1" s="6"/>
    </row>
    <row r="2" spans="1:12" ht="10.5" customHeight="1">
      <c r="A2" s="7"/>
      <c r="B2" s="8"/>
      <c r="C2" s="8"/>
      <c r="D2" s="8"/>
      <c r="E2" s="8"/>
      <c r="G2" s="420" t="s">
        <v>234</v>
      </c>
      <c r="H2" s="428"/>
      <c r="I2" s="428"/>
      <c r="J2" s="428"/>
      <c r="K2" s="428"/>
      <c r="L2" s="428"/>
    </row>
    <row r="3" spans="1:15" ht="10.5" customHeight="1">
      <c r="A3" s="7"/>
      <c r="B3" s="173"/>
      <c r="C3" s="8"/>
      <c r="D3" s="8"/>
      <c r="E3" s="8"/>
      <c r="G3" s="428"/>
      <c r="H3" s="428"/>
      <c r="I3" s="428"/>
      <c r="J3" s="428"/>
      <c r="K3" s="428"/>
      <c r="L3" s="428"/>
      <c r="O3" s="483" t="s">
        <v>454</v>
      </c>
    </row>
    <row r="4" spans="1:12" ht="10.5" customHeight="1">
      <c r="A4" s="7"/>
      <c r="B4" s="173"/>
      <c r="C4" s="8"/>
      <c r="D4" s="8"/>
      <c r="E4" s="8"/>
      <c r="G4" s="428"/>
      <c r="H4" s="428"/>
      <c r="I4" s="428"/>
      <c r="J4" s="428"/>
      <c r="K4" s="428"/>
      <c r="L4" s="428"/>
    </row>
    <row r="5" spans="1:12" ht="10.5" customHeight="1">
      <c r="A5" s="10"/>
      <c r="B5" s="11"/>
      <c r="C5" s="11"/>
      <c r="D5" s="11"/>
      <c r="E5" s="11"/>
      <c r="G5" s="428"/>
      <c r="H5" s="428"/>
      <c r="I5" s="428"/>
      <c r="J5" s="428"/>
      <c r="K5" s="428"/>
      <c r="L5" s="428"/>
    </row>
    <row r="6" spans="1:12" ht="9.75" customHeight="1">
      <c r="A6" s="10"/>
      <c r="B6" s="11"/>
      <c r="C6" s="11"/>
      <c r="D6" s="11"/>
      <c r="E6" s="11"/>
      <c r="G6" s="428"/>
      <c r="H6" s="428"/>
      <c r="I6" s="428"/>
      <c r="J6" s="428"/>
      <c r="K6" s="428"/>
      <c r="L6" s="428"/>
    </row>
    <row r="7" spans="1:248" ht="12" customHeight="1" thickBot="1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ht="34.5" customHeight="1" thickBot="1">
      <c r="A8" s="383"/>
      <c r="B8" s="419" t="s">
        <v>235</v>
      </c>
      <c r="C8" s="419"/>
      <c r="D8" s="419"/>
      <c r="E8" s="422"/>
      <c r="F8" s="419" t="s">
        <v>236</v>
      </c>
      <c r="G8" s="419"/>
      <c r="H8" s="419"/>
      <c r="I8" s="422"/>
      <c r="J8" s="419" t="s">
        <v>237</v>
      </c>
      <c r="K8" s="419"/>
      <c r="L8" s="41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ht="12.75" customHeight="1">
      <c r="A9" s="383"/>
      <c r="B9" s="175">
        <v>2010</v>
      </c>
      <c r="C9" s="174"/>
      <c r="D9" s="175">
        <v>2011</v>
      </c>
      <c r="E9" s="425"/>
      <c r="F9" s="175">
        <v>2010</v>
      </c>
      <c r="G9" s="174"/>
      <c r="H9" s="175">
        <v>2011</v>
      </c>
      <c r="I9" s="425"/>
      <c r="J9" s="175">
        <v>2010</v>
      </c>
      <c r="K9" s="174"/>
      <c r="L9" s="175">
        <v>2011</v>
      </c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ht="6.75" customHeight="1">
      <c r="A10" s="12"/>
      <c r="B10" s="14"/>
      <c r="C10" s="14"/>
      <c r="D10" s="14"/>
      <c r="E10" s="425"/>
      <c r="F10" s="14"/>
      <c r="G10" s="14"/>
      <c r="H10" s="14"/>
      <c r="I10" s="42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ht="10.5" customHeight="1">
      <c r="A11" s="13" t="s">
        <v>8</v>
      </c>
      <c r="B11" s="176">
        <v>35381</v>
      </c>
      <c r="C11" s="50"/>
      <c r="D11" s="176">
        <v>31710</v>
      </c>
      <c r="E11" s="425"/>
      <c r="F11" s="177">
        <v>1205642.34948</v>
      </c>
      <c r="G11" s="178"/>
      <c r="H11" s="177">
        <v>1011280.8061199998</v>
      </c>
      <c r="I11" s="425"/>
      <c r="J11" s="177">
        <v>34075.982857465875</v>
      </c>
      <c r="K11" s="50"/>
      <c r="L11" s="177">
        <v>31891.542293282873</v>
      </c>
      <c r="M11" s="40"/>
      <c r="N11" s="14"/>
      <c r="O11" s="14"/>
      <c r="P11" s="179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ht="10.5" customHeight="1">
      <c r="A12" s="13" t="s">
        <v>238</v>
      </c>
      <c r="B12" s="176">
        <v>4587</v>
      </c>
      <c r="C12" s="50"/>
      <c r="D12" s="176">
        <v>4271</v>
      </c>
      <c r="E12" s="425"/>
      <c r="F12" s="177">
        <v>90257.52431000001</v>
      </c>
      <c r="G12" s="178"/>
      <c r="H12" s="177">
        <v>81622.95657000001</v>
      </c>
      <c r="I12" s="425"/>
      <c r="J12" s="177">
        <v>19676.80931109658</v>
      </c>
      <c r="K12" s="50"/>
      <c r="L12" s="177">
        <v>19110.97086630766</v>
      </c>
      <c r="M12" s="180"/>
      <c r="N12" s="14"/>
      <c r="O12" s="14"/>
      <c r="P12" s="179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ht="10.5" customHeight="1">
      <c r="A13" s="12" t="s">
        <v>239</v>
      </c>
      <c r="B13" s="127">
        <v>239</v>
      </c>
      <c r="C13" s="181"/>
      <c r="D13" s="127">
        <v>210</v>
      </c>
      <c r="E13" s="425"/>
      <c r="F13" s="182">
        <v>1916.99034</v>
      </c>
      <c r="G13" s="183"/>
      <c r="H13" s="182">
        <v>1322.53105</v>
      </c>
      <c r="I13" s="425"/>
      <c r="J13" s="182">
        <v>8020.880083682009</v>
      </c>
      <c r="K13" s="181"/>
      <c r="L13" s="182">
        <v>6297.766904761905</v>
      </c>
      <c r="M13" s="180"/>
      <c r="N13" s="14"/>
      <c r="O13" s="14"/>
      <c r="P13" s="179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ht="10.5" customHeight="1">
      <c r="A14" s="12" t="s">
        <v>240</v>
      </c>
      <c r="B14" s="127">
        <v>841</v>
      </c>
      <c r="C14" s="181"/>
      <c r="D14" s="127">
        <v>853</v>
      </c>
      <c r="E14" s="425"/>
      <c r="F14" s="182">
        <v>13209.99349</v>
      </c>
      <c r="G14" s="183"/>
      <c r="H14" s="182">
        <v>13795.088720000002</v>
      </c>
      <c r="I14" s="425"/>
      <c r="J14" s="182">
        <v>15707.483341260404</v>
      </c>
      <c r="K14" s="181"/>
      <c r="L14" s="182">
        <v>16172.43695193435</v>
      </c>
      <c r="M14" s="180"/>
      <c r="N14" s="14"/>
      <c r="O14" s="14"/>
      <c r="P14" s="179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ht="10.5" customHeight="1">
      <c r="A15" s="12" t="s">
        <v>241</v>
      </c>
      <c r="B15" s="127">
        <v>200</v>
      </c>
      <c r="C15" s="181"/>
      <c r="D15" s="127">
        <v>269</v>
      </c>
      <c r="E15" s="425"/>
      <c r="F15" s="182">
        <v>3537.265</v>
      </c>
      <c r="G15" s="183"/>
      <c r="H15" s="182">
        <v>19833.1228</v>
      </c>
      <c r="I15" s="425"/>
      <c r="J15" s="182">
        <v>17686.325</v>
      </c>
      <c r="K15" s="181"/>
      <c r="L15" s="182">
        <v>73729.0810408922</v>
      </c>
      <c r="M15" s="180"/>
      <c r="N15" s="14"/>
      <c r="O15" s="14"/>
      <c r="P15" s="179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ht="10.5" customHeight="1">
      <c r="A16" s="12" t="s">
        <v>242</v>
      </c>
      <c r="B16" s="127">
        <v>608</v>
      </c>
      <c r="C16" s="181"/>
      <c r="D16" s="127">
        <v>442</v>
      </c>
      <c r="E16" s="425"/>
      <c r="F16" s="182">
        <v>4999.81035</v>
      </c>
      <c r="G16" s="183"/>
      <c r="H16" s="182">
        <v>3260.11901</v>
      </c>
      <c r="I16" s="425"/>
      <c r="J16" s="182">
        <v>8223.37228618421</v>
      </c>
      <c r="K16" s="181"/>
      <c r="L16" s="182">
        <v>7375.834864253393</v>
      </c>
      <c r="M16" s="184"/>
      <c r="N16" s="14"/>
      <c r="O16" s="14"/>
      <c r="P16" s="179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ht="10.5" customHeight="1">
      <c r="A17" s="12" t="s">
        <v>243</v>
      </c>
      <c r="B17" s="127">
        <v>254</v>
      </c>
      <c r="C17" s="181"/>
      <c r="D17" s="127">
        <v>227</v>
      </c>
      <c r="E17" s="425"/>
      <c r="F17" s="182">
        <v>2272.92002</v>
      </c>
      <c r="G17" s="183"/>
      <c r="H17" s="182">
        <v>3553.18946</v>
      </c>
      <c r="I17" s="425"/>
      <c r="J17" s="182">
        <v>8948.50401574803</v>
      </c>
      <c r="K17" s="181"/>
      <c r="L17" s="182">
        <v>15652.817004405286</v>
      </c>
      <c r="M17" s="180"/>
      <c r="N17" s="14"/>
      <c r="O17" s="14"/>
      <c r="P17" s="179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ht="10.5" customHeight="1">
      <c r="A18" s="12" t="s">
        <v>244</v>
      </c>
      <c r="B18" s="127">
        <v>252</v>
      </c>
      <c r="C18" s="181"/>
      <c r="D18" s="127">
        <v>221</v>
      </c>
      <c r="E18" s="425"/>
      <c r="F18" s="182">
        <v>2258.84067</v>
      </c>
      <c r="G18" s="183"/>
      <c r="H18" s="182">
        <v>1572.0578799999998</v>
      </c>
      <c r="I18" s="425"/>
      <c r="J18" s="182">
        <v>8963.653452380951</v>
      </c>
      <c r="K18" s="181"/>
      <c r="L18" s="182">
        <v>7113.384072398189</v>
      </c>
      <c r="M18" s="180"/>
      <c r="N18" s="14"/>
      <c r="O18" s="14"/>
      <c r="P18" s="179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ht="10.5" customHeight="1">
      <c r="A19" s="12" t="s">
        <v>245</v>
      </c>
      <c r="B19" s="127">
        <v>718</v>
      </c>
      <c r="C19" s="181"/>
      <c r="D19" s="127">
        <v>604</v>
      </c>
      <c r="E19" s="425"/>
      <c r="F19" s="182">
        <v>34360.511549999996</v>
      </c>
      <c r="G19" s="183"/>
      <c r="H19" s="182">
        <v>14733.174130000001</v>
      </c>
      <c r="I19" s="425"/>
      <c r="J19" s="182">
        <v>47855.86566852367</v>
      </c>
      <c r="K19" s="181"/>
      <c r="L19" s="182">
        <v>24392.672400662253</v>
      </c>
      <c r="M19" s="180"/>
      <c r="N19" s="14"/>
      <c r="O19" s="14"/>
      <c r="P19" s="179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ht="10.5" customHeight="1">
      <c r="A20" s="12" t="s">
        <v>246</v>
      </c>
      <c r="B20" s="127">
        <v>1475</v>
      </c>
      <c r="C20" s="181"/>
      <c r="D20" s="127">
        <v>1445</v>
      </c>
      <c r="E20" s="425"/>
      <c r="F20" s="182">
        <v>27701.192890000002</v>
      </c>
      <c r="G20" s="183"/>
      <c r="H20" s="182">
        <v>23553.67352</v>
      </c>
      <c r="I20" s="425"/>
      <c r="J20" s="182">
        <v>18780.469755932205</v>
      </c>
      <c r="K20" s="181"/>
      <c r="L20" s="182">
        <v>16300.120083044982</v>
      </c>
      <c r="M20" s="180"/>
      <c r="N20" s="14"/>
      <c r="O20" s="14"/>
      <c r="P20" s="17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ht="10.5" customHeight="1">
      <c r="A21" s="13" t="s">
        <v>247</v>
      </c>
      <c r="B21" s="176">
        <v>129</v>
      </c>
      <c r="C21" s="50"/>
      <c r="D21" s="176">
        <v>85</v>
      </c>
      <c r="E21" s="425"/>
      <c r="F21" s="177">
        <v>8290.65126</v>
      </c>
      <c r="G21" s="178"/>
      <c r="H21" s="177">
        <v>6790.73024</v>
      </c>
      <c r="I21" s="425"/>
      <c r="J21" s="177">
        <v>64268.61441860466</v>
      </c>
      <c r="K21" s="50"/>
      <c r="L21" s="177">
        <v>79890.944</v>
      </c>
      <c r="M21" s="180"/>
      <c r="N21" s="14"/>
      <c r="O21" s="14"/>
      <c r="P21" s="179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ht="10.5" customHeight="1">
      <c r="A22" s="12" t="s">
        <v>248</v>
      </c>
      <c r="B22" s="127">
        <v>6</v>
      </c>
      <c r="C22" s="181"/>
      <c r="D22" s="127">
        <v>1</v>
      </c>
      <c r="E22" s="425"/>
      <c r="F22" s="182">
        <v>684.4253299999999</v>
      </c>
      <c r="G22" s="183"/>
      <c r="H22" s="182">
        <v>1.52123</v>
      </c>
      <c r="I22" s="425"/>
      <c r="J22" s="182">
        <v>114070.88833333332</v>
      </c>
      <c r="K22" s="181"/>
      <c r="L22" s="182">
        <v>1521.23</v>
      </c>
      <c r="M22" s="180"/>
      <c r="N22" s="14"/>
      <c r="O22" s="14"/>
      <c r="P22" s="179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ht="10.5" customHeight="1">
      <c r="A23" s="12" t="s">
        <v>249</v>
      </c>
      <c r="B23" s="127">
        <v>1</v>
      </c>
      <c r="C23" s="181"/>
      <c r="D23" s="127">
        <v>0</v>
      </c>
      <c r="E23" s="425"/>
      <c r="F23" s="185">
        <v>37.94583</v>
      </c>
      <c r="G23" s="183"/>
      <c r="H23" s="185">
        <v>0</v>
      </c>
      <c r="I23" s="425"/>
      <c r="J23" s="185">
        <v>37945.83</v>
      </c>
      <c r="K23" s="181"/>
      <c r="L23" s="185" t="s">
        <v>37</v>
      </c>
      <c r="M23" s="180"/>
      <c r="N23" s="14"/>
      <c r="O23" s="14"/>
      <c r="P23" s="179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ht="10.5" customHeight="1">
      <c r="A24" s="12" t="s">
        <v>250</v>
      </c>
      <c r="B24" s="127">
        <v>122</v>
      </c>
      <c r="C24" s="181"/>
      <c r="D24" s="127">
        <v>84</v>
      </c>
      <c r="E24" s="425"/>
      <c r="F24" s="182">
        <v>7568.2801</v>
      </c>
      <c r="G24" s="183"/>
      <c r="H24" s="182">
        <v>6789.20901</v>
      </c>
      <c r="I24" s="425"/>
      <c r="J24" s="182">
        <v>62035.08278688524</v>
      </c>
      <c r="K24" s="181"/>
      <c r="L24" s="182">
        <v>80823.91678571429</v>
      </c>
      <c r="M24" s="184"/>
      <c r="N24" s="14"/>
      <c r="O24" s="14"/>
      <c r="P24" s="179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ht="10.5" customHeight="1">
      <c r="A25" s="13" t="s">
        <v>251</v>
      </c>
      <c r="B25" s="176">
        <v>495</v>
      </c>
      <c r="C25" s="50"/>
      <c r="D25" s="176">
        <v>393</v>
      </c>
      <c r="E25" s="425"/>
      <c r="F25" s="177">
        <v>9755.977939999999</v>
      </c>
      <c r="G25" s="178"/>
      <c r="H25" s="177">
        <v>8180.82367</v>
      </c>
      <c r="I25" s="425"/>
      <c r="J25" s="177">
        <v>19709.046343434344</v>
      </c>
      <c r="K25" s="50"/>
      <c r="L25" s="177">
        <v>20816.345216284986</v>
      </c>
      <c r="M25" s="180"/>
      <c r="N25" s="14"/>
      <c r="O25" s="14"/>
      <c r="P25" s="179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ht="10.5" customHeight="1">
      <c r="A26" s="13" t="s">
        <v>252</v>
      </c>
      <c r="B26" s="186" t="s">
        <v>37</v>
      </c>
      <c r="C26" s="50"/>
      <c r="D26" s="187">
        <v>0</v>
      </c>
      <c r="E26" s="425"/>
      <c r="F26" s="178" t="s">
        <v>37</v>
      </c>
      <c r="G26" s="178"/>
      <c r="H26" s="178">
        <v>0</v>
      </c>
      <c r="I26" s="425"/>
      <c r="J26" s="178" t="s">
        <v>37</v>
      </c>
      <c r="K26" s="50"/>
      <c r="L26" s="178" t="s">
        <v>37</v>
      </c>
      <c r="M26" s="180"/>
      <c r="N26" s="14"/>
      <c r="O26" s="14"/>
      <c r="P26" s="179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ht="10.5" customHeight="1">
      <c r="A27" s="13" t="s">
        <v>253</v>
      </c>
      <c r="B27" s="176">
        <v>2299</v>
      </c>
      <c r="C27" s="50"/>
      <c r="D27" s="176">
        <v>1879</v>
      </c>
      <c r="E27" s="425"/>
      <c r="F27" s="177">
        <v>37677.863</v>
      </c>
      <c r="G27" s="178"/>
      <c r="H27" s="177">
        <v>32686.43096</v>
      </c>
      <c r="I27" s="425"/>
      <c r="J27" s="177">
        <v>16388.805132666377</v>
      </c>
      <c r="K27" s="50"/>
      <c r="L27" s="177">
        <v>17395.652453432678</v>
      </c>
      <c r="M27" s="41"/>
      <c r="N27" s="14"/>
      <c r="O27" s="14"/>
      <c r="P27" s="179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ht="10.5" customHeight="1">
      <c r="A28" s="12" t="s">
        <v>254</v>
      </c>
      <c r="B28" s="127">
        <v>1540</v>
      </c>
      <c r="C28" s="181"/>
      <c r="D28" s="127">
        <v>1101</v>
      </c>
      <c r="E28" s="425"/>
      <c r="F28" s="182">
        <v>23279.04265</v>
      </c>
      <c r="G28" s="183"/>
      <c r="H28" s="182">
        <v>17427.55325</v>
      </c>
      <c r="I28" s="425"/>
      <c r="J28" s="182">
        <v>15116.26146103896</v>
      </c>
      <c r="K28" s="181"/>
      <c r="L28" s="182">
        <v>15828.840372388737</v>
      </c>
      <c r="M28" s="40"/>
      <c r="N28" s="14"/>
      <c r="O28" s="14"/>
      <c r="P28" s="179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ht="10.5" customHeight="1">
      <c r="A29" s="12" t="s">
        <v>255</v>
      </c>
      <c r="B29" s="127">
        <v>759</v>
      </c>
      <c r="C29" s="181"/>
      <c r="D29" s="127">
        <v>778</v>
      </c>
      <c r="E29" s="425"/>
      <c r="F29" s="182">
        <v>14398.82035</v>
      </c>
      <c r="G29" s="183"/>
      <c r="H29" s="182">
        <v>15258.87771</v>
      </c>
      <c r="I29" s="425"/>
      <c r="J29" s="182">
        <v>18970.777799736494</v>
      </c>
      <c r="K29" s="181"/>
      <c r="L29" s="182">
        <v>19612.953354755784</v>
      </c>
      <c r="M29" s="41"/>
      <c r="N29" s="14"/>
      <c r="O29" s="14"/>
      <c r="P29" s="179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ht="10.5" customHeight="1">
      <c r="A30" s="13" t="s">
        <v>256</v>
      </c>
      <c r="B30" s="176" t="s">
        <v>37</v>
      </c>
      <c r="C30" s="50"/>
      <c r="D30" s="187">
        <v>0</v>
      </c>
      <c r="E30" s="425"/>
      <c r="F30" s="178" t="s">
        <v>37</v>
      </c>
      <c r="G30" s="178"/>
      <c r="H30" s="178">
        <v>0</v>
      </c>
      <c r="I30" s="425"/>
      <c r="J30" s="178" t="s">
        <v>37</v>
      </c>
      <c r="K30" s="50"/>
      <c r="L30" s="178" t="s">
        <v>37</v>
      </c>
      <c r="M30" s="21"/>
      <c r="N30" s="14"/>
      <c r="O30" s="14"/>
      <c r="P30" s="179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ht="10.5" customHeight="1">
      <c r="A31" s="13" t="s">
        <v>257</v>
      </c>
      <c r="B31" s="176">
        <v>905</v>
      </c>
      <c r="C31" s="50"/>
      <c r="D31" s="176">
        <v>896</v>
      </c>
      <c r="E31" s="425"/>
      <c r="F31" s="177">
        <v>10813.26164</v>
      </c>
      <c r="G31" s="178"/>
      <c r="H31" s="177">
        <v>15637.2832</v>
      </c>
      <c r="I31" s="425"/>
      <c r="J31" s="177">
        <v>11948.355403314918</v>
      </c>
      <c r="K31" s="50"/>
      <c r="L31" s="177">
        <v>17452.325</v>
      </c>
      <c r="M31" s="21"/>
      <c r="N31" s="14"/>
      <c r="O31" s="14"/>
      <c r="P31" s="179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ht="10.5" customHeight="1">
      <c r="A32" s="12" t="s">
        <v>258</v>
      </c>
      <c r="B32" s="127">
        <v>116</v>
      </c>
      <c r="C32" s="181"/>
      <c r="D32" s="127">
        <v>119</v>
      </c>
      <c r="E32" s="425"/>
      <c r="F32" s="182">
        <v>1316.48279</v>
      </c>
      <c r="G32" s="183"/>
      <c r="H32" s="182">
        <v>3537.26684</v>
      </c>
      <c r="I32" s="425"/>
      <c r="J32" s="182">
        <v>11348.989568965517</v>
      </c>
      <c r="K32" s="181"/>
      <c r="L32" s="182">
        <v>29724.931428571428</v>
      </c>
      <c r="M32" s="14"/>
      <c r="N32" s="14"/>
      <c r="O32" s="14"/>
      <c r="P32" s="179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ht="10.5" customHeight="1">
      <c r="A33" s="12" t="s">
        <v>259</v>
      </c>
      <c r="B33" s="127">
        <v>177</v>
      </c>
      <c r="C33" s="181"/>
      <c r="D33" s="127">
        <v>228</v>
      </c>
      <c r="E33" s="425"/>
      <c r="F33" s="182">
        <v>1554.04414</v>
      </c>
      <c r="G33" s="183"/>
      <c r="H33" s="182">
        <v>2190.166</v>
      </c>
      <c r="I33" s="425"/>
      <c r="J33" s="182">
        <v>8779.910395480225</v>
      </c>
      <c r="K33" s="181"/>
      <c r="L33" s="182">
        <v>9605.991228070176</v>
      </c>
      <c r="M33" s="14"/>
      <c r="N33" s="14"/>
      <c r="O33" s="14"/>
      <c r="P33" s="179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248" ht="10.5" customHeight="1">
      <c r="A34" s="12" t="s">
        <v>260</v>
      </c>
      <c r="B34" s="127">
        <v>130</v>
      </c>
      <c r="C34" s="181"/>
      <c r="D34" s="127">
        <v>110</v>
      </c>
      <c r="E34" s="425"/>
      <c r="F34" s="182">
        <v>956.25899</v>
      </c>
      <c r="G34" s="183"/>
      <c r="H34" s="182">
        <v>1193.4959199999998</v>
      </c>
      <c r="I34" s="425"/>
      <c r="J34" s="182">
        <v>7355.838384615385</v>
      </c>
      <c r="K34" s="181"/>
      <c r="L34" s="182">
        <v>10849.96290909091</v>
      </c>
      <c r="M34" s="14"/>
      <c r="N34" s="14"/>
      <c r="O34" s="14"/>
      <c r="P34" s="179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</row>
    <row r="35" spans="1:248" ht="10.5" customHeight="1">
      <c r="A35" s="12" t="s">
        <v>261</v>
      </c>
      <c r="B35" s="127">
        <v>163</v>
      </c>
      <c r="C35" s="181"/>
      <c r="D35" s="127">
        <v>139</v>
      </c>
      <c r="E35" s="425"/>
      <c r="F35" s="182">
        <v>2353.0214</v>
      </c>
      <c r="G35" s="183"/>
      <c r="H35" s="182">
        <v>3021.2581099999998</v>
      </c>
      <c r="I35" s="425"/>
      <c r="J35" s="182">
        <v>14435.714110429448</v>
      </c>
      <c r="K35" s="181"/>
      <c r="L35" s="182">
        <v>21735.669856115106</v>
      </c>
      <c r="M35" s="14"/>
      <c r="N35" s="14"/>
      <c r="O35" s="14"/>
      <c r="P35" s="179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</row>
    <row r="36" spans="1:248" ht="10.5" customHeight="1">
      <c r="A36" s="12" t="s">
        <v>262</v>
      </c>
      <c r="B36" s="127">
        <v>319</v>
      </c>
      <c r="C36" s="181"/>
      <c r="D36" s="127">
        <v>300</v>
      </c>
      <c r="E36" s="425"/>
      <c r="F36" s="182">
        <v>4633.454320000001</v>
      </c>
      <c r="G36" s="183"/>
      <c r="H36" s="182">
        <v>5695.09633</v>
      </c>
      <c r="I36" s="425"/>
      <c r="J36" s="182">
        <v>14524.935172413794</v>
      </c>
      <c r="K36" s="181"/>
      <c r="L36" s="182">
        <v>18983.654433333333</v>
      </c>
      <c r="M36" s="21"/>
      <c r="N36" s="14"/>
      <c r="O36" s="14"/>
      <c r="P36" s="179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</row>
    <row r="37" spans="1:248" ht="10.5" customHeight="1">
      <c r="A37" s="13" t="s">
        <v>263</v>
      </c>
      <c r="B37" s="176">
        <v>1328</v>
      </c>
      <c r="C37" s="50"/>
      <c r="D37" s="176">
        <v>1149</v>
      </c>
      <c r="E37" s="425"/>
      <c r="F37" s="177">
        <v>50237.90489</v>
      </c>
      <c r="G37" s="178"/>
      <c r="H37" s="177">
        <v>37936.51634</v>
      </c>
      <c r="I37" s="425"/>
      <c r="J37" s="177">
        <v>37829.74765813253</v>
      </c>
      <c r="K37" s="50"/>
      <c r="L37" s="177">
        <v>33016.98550043516</v>
      </c>
      <c r="M37" s="14"/>
      <c r="N37" s="14"/>
      <c r="O37" s="14"/>
      <c r="P37" s="179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</row>
    <row r="38" spans="1:248" ht="10.5" customHeight="1">
      <c r="A38" s="12" t="s">
        <v>264</v>
      </c>
      <c r="B38" s="127">
        <v>65</v>
      </c>
      <c r="C38" s="181"/>
      <c r="D38" s="127">
        <v>47</v>
      </c>
      <c r="E38" s="425"/>
      <c r="F38" s="182">
        <v>3142.30089</v>
      </c>
      <c r="G38" s="183"/>
      <c r="H38" s="182">
        <v>3541.85907</v>
      </c>
      <c r="I38" s="425"/>
      <c r="J38" s="182">
        <v>48343.090615384615</v>
      </c>
      <c r="K38" s="181"/>
      <c r="L38" s="182">
        <v>75358.70361702127</v>
      </c>
      <c r="M38" s="14"/>
      <c r="N38" s="14"/>
      <c r="O38" s="14"/>
      <c r="P38" s="179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</row>
    <row r="39" spans="1:248" ht="10.5" customHeight="1">
      <c r="A39" s="12" t="s">
        <v>265</v>
      </c>
      <c r="B39" s="127">
        <v>292</v>
      </c>
      <c r="C39" s="181"/>
      <c r="D39" s="127">
        <v>219</v>
      </c>
      <c r="E39" s="425"/>
      <c r="F39" s="182">
        <v>11241.682480000001</v>
      </c>
      <c r="G39" s="183"/>
      <c r="H39" s="182">
        <v>4974.94178</v>
      </c>
      <c r="I39" s="425"/>
      <c r="J39" s="182">
        <v>38498.91260273973</v>
      </c>
      <c r="K39" s="181"/>
      <c r="L39" s="182">
        <v>22716.629132420094</v>
      </c>
      <c r="M39" s="14"/>
      <c r="N39" s="14"/>
      <c r="O39" s="14"/>
      <c r="P39" s="179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</row>
    <row r="40" spans="1:248" ht="10.5" customHeight="1">
      <c r="A40" s="12" t="s">
        <v>266</v>
      </c>
      <c r="B40" s="127">
        <v>191</v>
      </c>
      <c r="C40" s="181"/>
      <c r="D40" s="127">
        <v>188</v>
      </c>
      <c r="E40" s="425"/>
      <c r="F40" s="182">
        <v>2644.61703</v>
      </c>
      <c r="G40" s="183"/>
      <c r="H40" s="182">
        <v>2963.26853</v>
      </c>
      <c r="I40" s="425"/>
      <c r="J40" s="182">
        <v>13846.162460732983</v>
      </c>
      <c r="K40" s="181"/>
      <c r="L40" s="182">
        <v>15762.066648936168</v>
      </c>
      <c r="M40" s="14"/>
      <c r="N40" s="14"/>
      <c r="O40" s="14"/>
      <c r="P40" s="179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</row>
    <row r="41" spans="1:248" ht="10.5" customHeight="1">
      <c r="A41" s="12" t="s">
        <v>267</v>
      </c>
      <c r="B41" s="127">
        <v>111</v>
      </c>
      <c r="C41" s="181"/>
      <c r="D41" s="127">
        <v>98</v>
      </c>
      <c r="E41" s="425"/>
      <c r="F41" s="182">
        <v>5191.32758</v>
      </c>
      <c r="G41" s="183"/>
      <c r="H41" s="182">
        <v>2423.71133</v>
      </c>
      <c r="I41" s="425"/>
      <c r="J41" s="182">
        <v>46768.71693693694</v>
      </c>
      <c r="K41" s="181"/>
      <c r="L41" s="182">
        <v>24731.748265306123</v>
      </c>
      <c r="M41" s="14"/>
      <c r="N41" s="14"/>
      <c r="O41" s="14"/>
      <c r="P41" s="179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</row>
    <row r="42" spans="1:248" ht="10.5" customHeight="1">
      <c r="A42" s="12" t="s">
        <v>268</v>
      </c>
      <c r="B42" s="127">
        <v>118</v>
      </c>
      <c r="C42" s="181"/>
      <c r="D42" s="127">
        <v>106</v>
      </c>
      <c r="E42" s="425"/>
      <c r="F42" s="182">
        <v>1886.30218</v>
      </c>
      <c r="G42" s="183"/>
      <c r="H42" s="182">
        <v>1143.85492</v>
      </c>
      <c r="I42" s="425"/>
      <c r="J42" s="182">
        <v>15985.611694915253</v>
      </c>
      <c r="K42" s="181"/>
      <c r="L42" s="182">
        <v>10791.084150943396</v>
      </c>
      <c r="M42" s="14"/>
      <c r="N42" s="14"/>
      <c r="O42" s="14"/>
      <c r="P42" s="179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</row>
    <row r="43" spans="1:248" ht="10.5" customHeight="1">
      <c r="A43" s="12" t="s">
        <v>269</v>
      </c>
      <c r="B43" s="127">
        <v>62</v>
      </c>
      <c r="C43" s="181"/>
      <c r="D43" s="127">
        <v>41</v>
      </c>
      <c r="E43" s="425"/>
      <c r="F43" s="182">
        <v>1660.31655</v>
      </c>
      <c r="G43" s="183"/>
      <c r="H43" s="182">
        <v>555.08414</v>
      </c>
      <c r="I43" s="425"/>
      <c r="J43" s="182">
        <v>26779.299193548388</v>
      </c>
      <c r="K43" s="181"/>
      <c r="L43" s="182">
        <v>13538.63756097561</v>
      </c>
      <c r="M43" s="14"/>
      <c r="N43" s="14"/>
      <c r="O43" s="14"/>
      <c r="P43" s="179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</row>
    <row r="44" spans="1:248" ht="10.5" customHeight="1">
      <c r="A44" s="12" t="s">
        <v>270</v>
      </c>
      <c r="B44" s="127">
        <v>41</v>
      </c>
      <c r="C44" s="181"/>
      <c r="D44" s="127">
        <v>52</v>
      </c>
      <c r="E44" s="425"/>
      <c r="F44" s="182">
        <v>197.51723</v>
      </c>
      <c r="G44" s="183"/>
      <c r="H44" s="182">
        <v>832.07083</v>
      </c>
      <c r="I44" s="425"/>
      <c r="J44" s="182">
        <v>4817.493414634147</v>
      </c>
      <c r="K44" s="181"/>
      <c r="L44" s="182">
        <v>16001.362115384614</v>
      </c>
      <c r="M44" s="14"/>
      <c r="N44" s="14"/>
      <c r="O44" s="14"/>
      <c r="P44" s="179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</row>
    <row r="45" spans="1:248" ht="10.5" customHeight="1">
      <c r="A45" s="12" t="s">
        <v>271</v>
      </c>
      <c r="B45" s="127">
        <v>369</v>
      </c>
      <c r="C45" s="181"/>
      <c r="D45" s="127">
        <v>326</v>
      </c>
      <c r="E45" s="425"/>
      <c r="F45" s="182">
        <v>23676.620239999997</v>
      </c>
      <c r="G45" s="183"/>
      <c r="H45" s="182">
        <v>20993.210890000002</v>
      </c>
      <c r="I45" s="425"/>
      <c r="J45" s="182">
        <v>64164.28249322493</v>
      </c>
      <c r="K45" s="181"/>
      <c r="L45" s="182">
        <v>64396.352423312885</v>
      </c>
      <c r="M45" s="14"/>
      <c r="N45" s="14"/>
      <c r="O45" s="14"/>
      <c r="P45" s="179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</row>
    <row r="46" spans="1:248" ht="10.5" customHeight="1">
      <c r="A46" s="12" t="s">
        <v>272</v>
      </c>
      <c r="B46" s="127">
        <v>79</v>
      </c>
      <c r="C46" s="181"/>
      <c r="D46" s="127">
        <v>72</v>
      </c>
      <c r="E46" s="425"/>
      <c r="F46" s="182">
        <v>597.2207099999999</v>
      </c>
      <c r="G46" s="183"/>
      <c r="H46" s="182">
        <v>508.51484999999997</v>
      </c>
      <c r="I46" s="425"/>
      <c r="J46" s="182">
        <v>7559.755822784809</v>
      </c>
      <c r="K46" s="181"/>
      <c r="L46" s="182">
        <v>7062.706249999999</v>
      </c>
      <c r="M46" s="14"/>
      <c r="N46" s="14"/>
      <c r="O46" s="14"/>
      <c r="P46" s="179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</row>
    <row r="47" spans="1:248" ht="10.5" customHeight="1">
      <c r="A47" s="13" t="s">
        <v>273</v>
      </c>
      <c r="B47" s="176">
        <v>11852</v>
      </c>
      <c r="C47" s="50"/>
      <c r="D47" s="176">
        <v>10346</v>
      </c>
      <c r="E47" s="425"/>
      <c r="F47" s="177">
        <v>415149.33637000003</v>
      </c>
      <c r="G47" s="178"/>
      <c r="H47" s="177">
        <v>337787.72133000003</v>
      </c>
      <c r="I47" s="425"/>
      <c r="J47" s="177">
        <v>35027.78740887614</v>
      </c>
      <c r="K47" s="50"/>
      <c r="L47" s="177">
        <v>32649.112829112706</v>
      </c>
      <c r="M47" s="14"/>
      <c r="N47" s="14"/>
      <c r="O47" s="14"/>
      <c r="P47" s="179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248" ht="10.5" customHeight="1">
      <c r="A48" s="12" t="s">
        <v>274</v>
      </c>
      <c r="B48" s="127">
        <v>10330</v>
      </c>
      <c r="C48" s="181"/>
      <c r="D48" s="127">
        <v>8927</v>
      </c>
      <c r="E48" s="425"/>
      <c r="F48" s="182">
        <v>377325.21689</v>
      </c>
      <c r="G48" s="183"/>
      <c r="H48" s="182">
        <v>310328.26491</v>
      </c>
      <c r="I48" s="425"/>
      <c r="J48" s="182">
        <v>36527.12651403678</v>
      </c>
      <c r="K48" s="181"/>
      <c r="L48" s="182">
        <v>34762.883937493</v>
      </c>
      <c r="M48" s="62"/>
      <c r="N48" s="62"/>
      <c r="O48" s="14"/>
      <c r="P48" s="188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</row>
    <row r="49" spans="1:248" ht="10.5" customHeight="1">
      <c r="A49" s="12" t="s">
        <v>275</v>
      </c>
      <c r="B49" s="127">
        <v>649</v>
      </c>
      <c r="C49" s="181"/>
      <c r="D49" s="127">
        <v>558</v>
      </c>
      <c r="E49" s="425"/>
      <c r="F49" s="182">
        <v>12244.99855</v>
      </c>
      <c r="G49" s="183"/>
      <c r="H49" s="182">
        <v>8849.468050000001</v>
      </c>
      <c r="I49" s="425"/>
      <c r="J49" s="182">
        <v>18867.48620955316</v>
      </c>
      <c r="K49" s="181"/>
      <c r="L49" s="182">
        <v>15859.261738351255</v>
      </c>
      <c r="M49" s="62"/>
      <c r="N49" s="62"/>
      <c r="O49" s="14"/>
      <c r="P49" s="188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</row>
    <row r="50" spans="1:248" ht="10.5" customHeight="1">
      <c r="A50" s="12" t="s">
        <v>276</v>
      </c>
      <c r="B50" s="127">
        <v>343</v>
      </c>
      <c r="C50" s="181"/>
      <c r="D50" s="127">
        <v>324</v>
      </c>
      <c r="E50" s="425"/>
      <c r="F50" s="182">
        <v>8275.32032</v>
      </c>
      <c r="G50" s="183"/>
      <c r="H50" s="182">
        <v>4416.00477</v>
      </c>
      <c r="I50" s="425"/>
      <c r="J50" s="182">
        <v>24126.298309037902</v>
      </c>
      <c r="K50" s="181"/>
      <c r="L50" s="182">
        <v>13629.64435185185</v>
      </c>
      <c r="M50" s="62"/>
      <c r="N50" s="62"/>
      <c r="O50" s="14"/>
      <c r="P50" s="188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</row>
    <row r="51" spans="1:248" ht="10.5" customHeight="1">
      <c r="A51" s="12" t="s">
        <v>277</v>
      </c>
      <c r="B51" s="127">
        <v>530</v>
      </c>
      <c r="C51" s="181"/>
      <c r="D51" s="127">
        <v>537</v>
      </c>
      <c r="E51" s="425"/>
      <c r="F51" s="182">
        <v>17303.80061</v>
      </c>
      <c r="G51" s="183"/>
      <c r="H51" s="182">
        <v>14193.9836</v>
      </c>
      <c r="I51" s="425"/>
      <c r="J51" s="182">
        <v>32648.680396226413</v>
      </c>
      <c r="K51" s="181"/>
      <c r="L51" s="182">
        <v>26431.99925512104</v>
      </c>
      <c r="M51" s="62"/>
      <c r="N51" s="62"/>
      <c r="O51" s="14"/>
      <c r="P51" s="188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</row>
    <row r="52" spans="1:248" ht="10.5" customHeight="1">
      <c r="A52" s="13" t="s">
        <v>278</v>
      </c>
      <c r="B52" s="176">
        <v>2814</v>
      </c>
      <c r="C52" s="50"/>
      <c r="D52" s="176">
        <v>2655</v>
      </c>
      <c r="E52" s="425"/>
      <c r="F52" s="177">
        <v>50180.31722</v>
      </c>
      <c r="G52" s="178"/>
      <c r="H52" s="177">
        <v>51952.46981</v>
      </c>
      <c r="I52" s="425"/>
      <c r="J52" s="177">
        <v>17832.3799644634</v>
      </c>
      <c r="K52" s="50"/>
      <c r="L52" s="177">
        <v>19567.785239171375</v>
      </c>
      <c r="M52" s="62"/>
      <c r="N52" s="62"/>
      <c r="O52" s="14"/>
      <c r="P52" s="188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</row>
    <row r="53" spans="1:248" ht="10.5" customHeight="1">
      <c r="A53" s="12" t="s">
        <v>279</v>
      </c>
      <c r="B53" s="127">
        <v>1430</v>
      </c>
      <c r="C53" s="181"/>
      <c r="D53" s="127">
        <v>1530</v>
      </c>
      <c r="E53" s="425"/>
      <c r="F53" s="182">
        <v>20773.498359999998</v>
      </c>
      <c r="G53" s="183"/>
      <c r="H53" s="182">
        <v>20189.955149999998</v>
      </c>
      <c r="I53" s="425"/>
      <c r="J53" s="182">
        <v>14526.92193006993</v>
      </c>
      <c r="K53" s="181"/>
      <c r="L53" s="182">
        <v>13196.049117647059</v>
      </c>
      <c r="M53" s="62"/>
      <c r="N53" s="62"/>
      <c r="O53" s="14"/>
      <c r="P53" s="188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</row>
    <row r="54" spans="1:248" ht="10.5" customHeight="1">
      <c r="A54" s="12" t="s">
        <v>280</v>
      </c>
      <c r="B54" s="127">
        <v>343</v>
      </c>
      <c r="C54" s="181"/>
      <c r="D54" s="127">
        <v>323</v>
      </c>
      <c r="E54" s="425"/>
      <c r="F54" s="182">
        <v>3834.6033700000003</v>
      </c>
      <c r="G54" s="183"/>
      <c r="H54" s="182">
        <v>6252.23559</v>
      </c>
      <c r="I54" s="425"/>
      <c r="J54" s="182">
        <v>11179.601661807581</v>
      </c>
      <c r="K54" s="181"/>
      <c r="L54" s="182">
        <v>19356.76653250774</v>
      </c>
      <c r="M54" s="62"/>
      <c r="N54" s="62"/>
      <c r="O54" s="14"/>
      <c r="P54" s="188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</row>
    <row r="55" spans="1:16" ht="10.5" customHeight="1">
      <c r="A55" s="12" t="s">
        <v>281</v>
      </c>
      <c r="B55" s="127">
        <v>1041</v>
      </c>
      <c r="C55" s="181"/>
      <c r="D55" s="127">
        <v>802</v>
      </c>
      <c r="E55" s="425"/>
      <c r="F55" s="182">
        <v>25572.21549</v>
      </c>
      <c r="G55" s="183"/>
      <c r="H55" s="182">
        <v>25510.27907</v>
      </c>
      <c r="I55" s="425"/>
      <c r="J55" s="182">
        <v>24565.04850144092</v>
      </c>
      <c r="K55" s="181"/>
      <c r="L55" s="182">
        <v>31808.32801745636</v>
      </c>
      <c r="O55" s="14"/>
      <c r="P55" s="189"/>
    </row>
    <row r="56" spans="1:16" ht="10.5" customHeight="1">
      <c r="A56" s="13" t="s">
        <v>282</v>
      </c>
      <c r="B56" s="176">
        <v>483</v>
      </c>
      <c r="C56" s="50"/>
      <c r="D56" s="176">
        <v>478</v>
      </c>
      <c r="E56" s="425"/>
      <c r="F56" s="177">
        <v>7719.70444</v>
      </c>
      <c r="G56" s="178"/>
      <c r="H56" s="177">
        <v>14421.89942</v>
      </c>
      <c r="I56" s="425"/>
      <c r="J56" s="177">
        <v>15982.824927536232</v>
      </c>
      <c r="K56" s="50"/>
      <c r="L56" s="177">
        <v>30171.33769874477</v>
      </c>
      <c r="O56" s="14"/>
      <c r="P56" s="189"/>
    </row>
    <row r="57" spans="1:16" ht="10.5" customHeight="1">
      <c r="A57" s="12" t="s">
        <v>283</v>
      </c>
      <c r="B57" s="127">
        <v>227</v>
      </c>
      <c r="C57" s="181"/>
      <c r="D57" s="127">
        <v>247</v>
      </c>
      <c r="E57" s="425"/>
      <c r="F57" s="182">
        <v>3153.19446</v>
      </c>
      <c r="G57" s="183"/>
      <c r="H57" s="182">
        <v>10997.23156</v>
      </c>
      <c r="I57" s="425"/>
      <c r="J57" s="182">
        <v>13890.72449339207</v>
      </c>
      <c r="K57" s="181"/>
      <c r="L57" s="182">
        <v>44523.204696356275</v>
      </c>
      <c r="O57" s="14"/>
      <c r="P57" s="189"/>
    </row>
    <row r="58" spans="1:16" ht="10.5" customHeight="1">
      <c r="A58" s="12" t="s">
        <v>284</v>
      </c>
      <c r="B58" s="127">
        <v>256</v>
      </c>
      <c r="C58" s="181"/>
      <c r="D58" s="127">
        <v>231</v>
      </c>
      <c r="E58" s="425"/>
      <c r="F58" s="182">
        <v>4566.509980000001</v>
      </c>
      <c r="G58" s="183"/>
      <c r="H58" s="182">
        <v>3424.66786</v>
      </c>
      <c r="I58" s="425"/>
      <c r="J58" s="182">
        <v>17837.929609375</v>
      </c>
      <c r="K58" s="181"/>
      <c r="L58" s="182">
        <v>14825.40199134199</v>
      </c>
      <c r="O58" s="14"/>
      <c r="P58" s="189"/>
    </row>
    <row r="59" spans="1:16" ht="10.5" customHeight="1">
      <c r="A59" s="13" t="s">
        <v>285</v>
      </c>
      <c r="B59" s="176">
        <v>2416</v>
      </c>
      <c r="C59" s="50"/>
      <c r="D59" s="176">
        <v>2035</v>
      </c>
      <c r="E59" s="425"/>
      <c r="F59" s="177">
        <v>59307.49364</v>
      </c>
      <c r="G59" s="178"/>
      <c r="H59" s="177">
        <v>45745.50704</v>
      </c>
      <c r="I59" s="425"/>
      <c r="J59" s="177">
        <v>24547.803658940396</v>
      </c>
      <c r="K59" s="50"/>
      <c r="L59" s="177">
        <v>22479.36463882064</v>
      </c>
      <c r="O59" s="14"/>
      <c r="P59" s="189"/>
    </row>
    <row r="60" spans="1:16" ht="10.5" customHeight="1">
      <c r="A60" s="12" t="s">
        <v>286</v>
      </c>
      <c r="B60" s="127">
        <v>1022</v>
      </c>
      <c r="C60" s="181"/>
      <c r="D60" s="127">
        <v>890</v>
      </c>
      <c r="E60" s="425"/>
      <c r="F60" s="182">
        <v>24398.6768</v>
      </c>
      <c r="G60" s="183"/>
      <c r="H60" s="182">
        <v>25227.08914</v>
      </c>
      <c r="I60" s="425"/>
      <c r="J60" s="182">
        <v>23873.460665362036</v>
      </c>
      <c r="K60" s="181"/>
      <c r="L60" s="182">
        <v>28345.04397752809</v>
      </c>
      <c r="O60" s="14"/>
      <c r="P60" s="189"/>
    </row>
    <row r="61" spans="1:16" ht="10.5" customHeight="1">
      <c r="A61" s="12" t="s">
        <v>287</v>
      </c>
      <c r="B61" s="127">
        <v>224</v>
      </c>
      <c r="C61" s="181"/>
      <c r="D61" s="127">
        <v>193</v>
      </c>
      <c r="E61" s="425"/>
      <c r="F61" s="182">
        <v>1099.8299</v>
      </c>
      <c r="G61" s="183"/>
      <c r="H61" s="182">
        <v>1398.34907</v>
      </c>
      <c r="I61" s="425"/>
      <c r="J61" s="182">
        <v>4909.954910714286</v>
      </c>
      <c r="K61" s="181"/>
      <c r="L61" s="182">
        <v>7245.331968911917</v>
      </c>
      <c r="O61" s="14"/>
      <c r="P61" s="189"/>
    </row>
    <row r="62" spans="1:16" ht="10.5" customHeight="1">
      <c r="A62" s="12" t="s">
        <v>288</v>
      </c>
      <c r="B62" s="127">
        <v>156</v>
      </c>
      <c r="C62" s="181"/>
      <c r="D62" s="127">
        <v>187</v>
      </c>
      <c r="E62" s="425"/>
      <c r="F62" s="182">
        <v>1912.52029</v>
      </c>
      <c r="G62" s="183"/>
      <c r="H62" s="182">
        <v>3357.07359</v>
      </c>
      <c r="I62" s="425"/>
      <c r="J62" s="182">
        <v>12259.74544871795</v>
      </c>
      <c r="K62" s="181"/>
      <c r="L62" s="182">
        <v>17952.265187165776</v>
      </c>
      <c r="O62" s="14"/>
      <c r="P62" s="189"/>
    </row>
    <row r="63" spans="1:16" ht="10.5" customHeight="1">
      <c r="A63" s="12" t="s">
        <v>289</v>
      </c>
      <c r="B63" s="127">
        <v>1014</v>
      </c>
      <c r="C63" s="181"/>
      <c r="D63" s="127">
        <v>765</v>
      </c>
      <c r="E63" s="425"/>
      <c r="F63" s="182">
        <v>31896.46665</v>
      </c>
      <c r="G63" s="183"/>
      <c r="H63" s="182">
        <v>15762.99524</v>
      </c>
      <c r="I63" s="425"/>
      <c r="J63" s="182">
        <v>31456.081508875737</v>
      </c>
      <c r="K63" s="181"/>
      <c r="L63" s="182">
        <v>20605.222535947712</v>
      </c>
      <c r="O63" s="14"/>
      <c r="P63" s="189"/>
    </row>
    <row r="64" spans="1:16" ht="10.5" customHeight="1">
      <c r="A64" s="13" t="s">
        <v>290</v>
      </c>
      <c r="B64" s="176">
        <v>5753</v>
      </c>
      <c r="C64" s="50"/>
      <c r="D64" s="176">
        <v>5367</v>
      </c>
      <c r="E64" s="425"/>
      <c r="F64" s="177">
        <v>381878.41842</v>
      </c>
      <c r="G64" s="178"/>
      <c r="H64" s="177">
        <v>310709.12548000005</v>
      </c>
      <c r="I64" s="425"/>
      <c r="J64" s="177">
        <v>66379.00546149835</v>
      </c>
      <c r="K64" s="50"/>
      <c r="L64" s="177">
        <v>57892.51452953233</v>
      </c>
      <c r="O64" s="14"/>
      <c r="P64" s="189"/>
    </row>
    <row r="65" spans="1:16" ht="10.5" customHeight="1">
      <c r="A65" s="13" t="s">
        <v>291</v>
      </c>
      <c r="B65" s="176">
        <v>645</v>
      </c>
      <c r="C65" s="50"/>
      <c r="D65" s="176">
        <v>588</v>
      </c>
      <c r="E65" s="425"/>
      <c r="F65" s="177">
        <v>11997.64545</v>
      </c>
      <c r="G65" s="178"/>
      <c r="H65" s="177">
        <v>10436.419880000001</v>
      </c>
      <c r="I65" s="425"/>
      <c r="J65" s="177">
        <v>18601.00069767442</v>
      </c>
      <c r="K65" s="50"/>
      <c r="L65" s="177">
        <v>17749.013401360546</v>
      </c>
      <c r="O65" s="14"/>
      <c r="P65" s="189"/>
    </row>
    <row r="66" spans="1:16" ht="10.5" customHeight="1">
      <c r="A66" s="13" t="s">
        <v>292</v>
      </c>
      <c r="B66" s="176">
        <v>300</v>
      </c>
      <c r="C66" s="50"/>
      <c r="D66" s="176">
        <v>252</v>
      </c>
      <c r="E66" s="425"/>
      <c r="F66" s="177">
        <v>10230.920460000001</v>
      </c>
      <c r="G66" s="178"/>
      <c r="H66" s="177">
        <v>7884.5937</v>
      </c>
      <c r="I66" s="425"/>
      <c r="J66" s="177">
        <v>34103.0682</v>
      </c>
      <c r="K66" s="50"/>
      <c r="L66" s="177">
        <v>31288.07023809524</v>
      </c>
      <c r="O66" s="14"/>
      <c r="P66" s="189"/>
    </row>
    <row r="67" spans="1:16" ht="10.5" customHeight="1">
      <c r="A67" s="13" t="s">
        <v>293</v>
      </c>
      <c r="B67" s="176">
        <v>1018</v>
      </c>
      <c r="C67" s="50"/>
      <c r="D67" s="176">
        <v>955</v>
      </c>
      <c r="E67" s="425"/>
      <c r="F67" s="177">
        <v>56874.54938</v>
      </c>
      <c r="G67" s="178"/>
      <c r="H67" s="177">
        <v>41447.12589</v>
      </c>
      <c r="I67" s="425"/>
      <c r="J67" s="177">
        <v>55868.909017681726</v>
      </c>
      <c r="K67" s="50"/>
      <c r="L67" s="177">
        <v>43400.13182198953</v>
      </c>
      <c r="O67" s="14"/>
      <c r="P67" s="189"/>
    </row>
    <row r="68" spans="1:16" ht="10.5" customHeight="1">
      <c r="A68" s="12" t="s">
        <v>294</v>
      </c>
      <c r="B68" s="127">
        <v>154</v>
      </c>
      <c r="C68" s="181"/>
      <c r="D68" s="127">
        <v>164</v>
      </c>
      <c r="E68" s="425"/>
      <c r="F68" s="182">
        <v>17170.52208</v>
      </c>
      <c r="G68" s="183"/>
      <c r="H68" s="182">
        <v>4958.78898</v>
      </c>
      <c r="I68" s="425"/>
      <c r="J68" s="182">
        <v>111496.89662337661</v>
      </c>
      <c r="K68" s="181"/>
      <c r="L68" s="182">
        <v>30236.51817073171</v>
      </c>
      <c r="O68" s="14"/>
      <c r="P68" s="189"/>
    </row>
    <row r="69" spans="1:16" ht="10.5" customHeight="1">
      <c r="A69" s="12" t="s">
        <v>295</v>
      </c>
      <c r="B69" s="127">
        <v>287</v>
      </c>
      <c r="C69" s="181"/>
      <c r="D69" s="127">
        <v>229</v>
      </c>
      <c r="E69" s="425"/>
      <c r="F69" s="182">
        <v>9319.81297</v>
      </c>
      <c r="G69" s="183"/>
      <c r="H69" s="182">
        <v>9357.589460000001</v>
      </c>
      <c r="I69" s="425"/>
      <c r="J69" s="182">
        <v>32473.21592334495</v>
      </c>
      <c r="K69" s="181"/>
      <c r="L69" s="182">
        <v>40862.836069869</v>
      </c>
      <c r="O69" s="14"/>
      <c r="P69" s="189"/>
    </row>
    <row r="70" spans="1:16" ht="10.5" customHeight="1">
      <c r="A70" s="12" t="s">
        <v>296</v>
      </c>
      <c r="B70" s="127">
        <v>577</v>
      </c>
      <c r="C70" s="181"/>
      <c r="D70" s="127">
        <v>562</v>
      </c>
      <c r="E70" s="425"/>
      <c r="F70" s="182">
        <v>30384.21433</v>
      </c>
      <c r="G70" s="183"/>
      <c r="H70" s="182">
        <v>27130.74745</v>
      </c>
      <c r="I70" s="425"/>
      <c r="J70" s="182">
        <v>52658.950311958404</v>
      </c>
      <c r="K70" s="181"/>
      <c r="L70" s="182">
        <v>48275.351334519575</v>
      </c>
      <c r="O70" s="14"/>
      <c r="P70" s="189"/>
    </row>
    <row r="71" spans="1:16" ht="10.5" customHeight="1">
      <c r="A71" s="13" t="s">
        <v>297</v>
      </c>
      <c r="B71" s="176">
        <v>319</v>
      </c>
      <c r="C71" s="50"/>
      <c r="D71" s="176">
        <v>335</v>
      </c>
      <c r="E71" s="425"/>
      <c r="F71" s="177">
        <v>5059.87296</v>
      </c>
      <c r="G71" s="178"/>
      <c r="H71" s="177">
        <v>7800.70063</v>
      </c>
      <c r="I71" s="425"/>
      <c r="J71" s="177">
        <v>15861.670721003135</v>
      </c>
      <c r="K71" s="50"/>
      <c r="L71" s="177">
        <v>23285.67352238806</v>
      </c>
      <c r="O71" s="14"/>
      <c r="P71" s="189"/>
    </row>
    <row r="72" spans="1:16" ht="10.5" customHeight="1">
      <c r="A72" s="12" t="s">
        <v>298</v>
      </c>
      <c r="B72" s="127">
        <v>20</v>
      </c>
      <c r="C72" s="181"/>
      <c r="D72" s="127">
        <v>16</v>
      </c>
      <c r="E72" s="425"/>
      <c r="F72" s="182">
        <v>166.828</v>
      </c>
      <c r="G72" s="183"/>
      <c r="H72" s="182">
        <v>149.31169</v>
      </c>
      <c r="I72" s="425"/>
      <c r="J72" s="182">
        <v>8341.4</v>
      </c>
      <c r="K72" s="181"/>
      <c r="L72" s="182">
        <v>9331.980625</v>
      </c>
      <c r="O72" s="14"/>
      <c r="P72" s="189"/>
    </row>
    <row r="73" spans="1:16" ht="10.5" customHeight="1">
      <c r="A73" s="12" t="s">
        <v>299</v>
      </c>
      <c r="B73" s="127">
        <v>18</v>
      </c>
      <c r="C73" s="181"/>
      <c r="D73" s="127">
        <v>10</v>
      </c>
      <c r="E73" s="425"/>
      <c r="F73" s="182">
        <v>44.0801</v>
      </c>
      <c r="G73" s="183"/>
      <c r="H73" s="182">
        <v>91.19027</v>
      </c>
      <c r="I73" s="425"/>
      <c r="J73" s="182">
        <v>2448.894444444444</v>
      </c>
      <c r="K73" s="181"/>
      <c r="L73" s="182">
        <v>9119.027</v>
      </c>
      <c r="O73" s="14"/>
      <c r="P73" s="189"/>
    </row>
    <row r="74" spans="1:12" ht="9" customHeight="1">
      <c r="A74" s="383"/>
      <c r="B74" s="425"/>
      <c r="C74" s="425"/>
      <c r="D74" s="425"/>
      <c r="E74" s="425"/>
      <c r="F74" s="425"/>
      <c r="G74" s="425"/>
      <c r="H74" s="425"/>
      <c r="I74" s="425"/>
      <c r="J74" s="425"/>
      <c r="K74" s="425"/>
      <c r="L74" s="425"/>
    </row>
    <row r="75" spans="1:24" ht="21.75" customHeight="1">
      <c r="A75" s="416" t="s">
        <v>300</v>
      </c>
      <c r="B75" s="397"/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21.75" customHeight="1">
      <c r="A76" s="416" t="s">
        <v>301</v>
      </c>
      <c r="B76" s="397"/>
      <c r="C76" s="397"/>
      <c r="D76" s="397"/>
      <c r="E76" s="397"/>
      <c r="F76" s="397"/>
      <c r="G76" s="397"/>
      <c r="H76" s="397"/>
      <c r="I76" s="397"/>
      <c r="J76" s="397"/>
      <c r="K76" s="397"/>
      <c r="L76" s="397"/>
      <c r="M76" s="12"/>
      <c r="N76" s="12"/>
      <c r="O76" s="12"/>
      <c r="P76" s="12"/>
      <c r="Q76" s="169"/>
      <c r="R76" s="169"/>
      <c r="S76" s="169"/>
      <c r="T76" s="169"/>
      <c r="U76" s="169"/>
      <c r="V76" s="169"/>
      <c r="W76" s="169"/>
      <c r="X76" s="169"/>
    </row>
    <row r="77" spans="1:12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1">
    <mergeCell ref="J8:L8"/>
    <mergeCell ref="A74:L74"/>
    <mergeCell ref="A75:L75"/>
    <mergeCell ref="A76:L76"/>
    <mergeCell ref="A1:D1"/>
    <mergeCell ref="G2:L6"/>
    <mergeCell ref="A8:A9"/>
    <mergeCell ref="B8:D8"/>
    <mergeCell ref="E8:E73"/>
    <mergeCell ref="F8:H8"/>
    <mergeCell ref="I8:I73"/>
  </mergeCells>
  <hyperlinks>
    <hyperlink ref="O3" location="Inicio!A1" display="Inicio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4"/>
  <sheetViews>
    <sheetView zoomScalePageLayoutView="0" workbookViewId="0" topLeftCell="A1">
      <selection activeCell="Z2" sqref="Z2"/>
    </sheetView>
  </sheetViews>
  <sheetFormatPr defaultColWidth="8.421875" defaultRowHeight="12.75"/>
  <cols>
    <col min="1" max="1" width="15.140625" style="235" customWidth="1"/>
    <col min="2" max="2" width="6.7109375" style="208" customWidth="1"/>
    <col min="3" max="3" width="0.85546875" style="208" customWidth="1"/>
    <col min="4" max="4" width="6.7109375" style="208" customWidth="1"/>
    <col min="5" max="5" width="0.85546875" style="208" customWidth="1"/>
    <col min="6" max="6" width="6.7109375" style="208" customWidth="1"/>
    <col min="7" max="7" width="1.57421875" style="208" customWidth="1"/>
    <col min="8" max="8" width="6.7109375" style="208" customWidth="1"/>
    <col min="9" max="9" width="0.85546875" style="208" customWidth="1"/>
    <col min="10" max="10" width="6.7109375" style="208" customWidth="1"/>
    <col min="11" max="11" width="0.85546875" style="208" customWidth="1"/>
    <col min="12" max="12" width="6.7109375" style="208" customWidth="1"/>
    <col min="13" max="13" width="1.57421875" style="208" customWidth="1"/>
    <col min="14" max="14" width="6.7109375" style="208" customWidth="1"/>
    <col min="15" max="15" width="0.85546875" style="208" customWidth="1"/>
    <col min="16" max="16" width="6.7109375" style="208" customWidth="1"/>
    <col min="17" max="17" width="0.85546875" style="208" customWidth="1"/>
    <col min="18" max="18" width="6.7109375" style="208" customWidth="1"/>
    <col min="19" max="19" width="1.57421875" style="208" customWidth="1"/>
    <col min="20" max="20" width="6.7109375" style="208" customWidth="1"/>
    <col min="21" max="21" width="0.85546875" style="208" customWidth="1"/>
    <col min="22" max="22" width="6.7109375" style="208" customWidth="1"/>
    <col min="23" max="23" width="0.85546875" style="208" customWidth="1"/>
    <col min="24" max="24" width="6.7109375" style="208" customWidth="1"/>
    <col min="25" max="16384" width="8.421875" style="208" customWidth="1"/>
  </cols>
  <sheetData>
    <row r="1" spans="1:26" ht="15" customHeight="1">
      <c r="A1" s="435" t="s">
        <v>0</v>
      </c>
      <c r="B1" s="393"/>
      <c r="C1" s="393"/>
      <c r="D1" s="393"/>
      <c r="E1" s="393"/>
      <c r="F1" s="393"/>
      <c r="G1" s="393"/>
      <c r="H1" s="393"/>
      <c r="I1" s="11"/>
      <c r="J1" s="11"/>
      <c r="K1" s="11"/>
      <c r="L1" s="11"/>
      <c r="P1" s="171" t="s">
        <v>325</v>
      </c>
      <c r="Q1" s="11"/>
      <c r="R1" s="68"/>
      <c r="S1" s="6"/>
      <c r="T1" s="6"/>
      <c r="U1" s="6"/>
      <c r="V1" s="6"/>
      <c r="W1" s="6"/>
      <c r="X1" s="6"/>
      <c r="Y1" s="193"/>
      <c r="Z1" s="193"/>
    </row>
    <row r="2" spans="1:26" ht="15" customHeight="1">
      <c r="A2" s="7"/>
      <c r="B2" s="8"/>
      <c r="C2" s="8"/>
      <c r="D2" s="8"/>
      <c r="E2" s="8"/>
      <c r="F2" s="8"/>
      <c r="G2" s="8"/>
      <c r="H2" s="11"/>
      <c r="I2" s="11"/>
      <c r="J2" s="11"/>
      <c r="K2" s="11"/>
      <c r="L2" s="11"/>
      <c r="N2" s="171"/>
      <c r="O2" s="171"/>
      <c r="P2" s="432" t="s">
        <v>326</v>
      </c>
      <c r="Q2" s="433"/>
      <c r="R2" s="433"/>
      <c r="S2" s="433"/>
      <c r="T2" s="433"/>
      <c r="U2" s="433"/>
      <c r="V2" s="433"/>
      <c r="W2" s="433"/>
      <c r="X2" s="433"/>
      <c r="Y2" s="193"/>
      <c r="Z2" s="483" t="s">
        <v>454</v>
      </c>
    </row>
    <row r="3" spans="1:26" ht="15" customHeight="1">
      <c r="A3" s="7"/>
      <c r="B3" s="8"/>
      <c r="C3" s="8"/>
      <c r="D3" s="8"/>
      <c r="E3" s="8"/>
      <c r="F3" s="8"/>
      <c r="G3" s="8"/>
      <c r="H3" s="11"/>
      <c r="I3" s="11"/>
      <c r="J3" s="11"/>
      <c r="K3" s="11"/>
      <c r="L3" s="11"/>
      <c r="N3" s="171"/>
      <c r="O3" s="171"/>
      <c r="P3" s="433"/>
      <c r="Q3" s="433"/>
      <c r="R3" s="433"/>
      <c r="S3" s="433"/>
      <c r="T3" s="433"/>
      <c r="U3" s="433"/>
      <c r="V3" s="433"/>
      <c r="W3" s="433"/>
      <c r="X3" s="433"/>
      <c r="Y3" s="193"/>
      <c r="Z3" s="193"/>
    </row>
    <row r="4" spans="1:26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N4" s="171"/>
      <c r="O4" s="171"/>
      <c r="P4" s="433"/>
      <c r="Q4" s="433"/>
      <c r="R4" s="433"/>
      <c r="S4" s="433"/>
      <c r="T4" s="433"/>
      <c r="U4" s="433"/>
      <c r="V4" s="433"/>
      <c r="W4" s="433"/>
      <c r="X4" s="433"/>
      <c r="Y4" s="193"/>
      <c r="Z4" s="193"/>
    </row>
    <row r="5" spans="1:26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1"/>
      <c r="N5" s="11"/>
      <c r="O5" s="11"/>
      <c r="P5" s="11"/>
      <c r="Q5" s="11"/>
      <c r="R5" s="11"/>
      <c r="S5" s="11"/>
      <c r="T5" s="11"/>
      <c r="U5" s="11"/>
      <c r="V5" s="11"/>
      <c r="W5" s="11"/>
      <c r="X5" s="193"/>
      <c r="Y5" s="193"/>
      <c r="Z5" s="193"/>
    </row>
    <row r="6" spans="1:256" ht="15" customHeight="1" thickBot="1">
      <c r="A6" s="209"/>
      <c r="B6" s="436" t="s">
        <v>327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" customHeight="1" thickBot="1">
      <c r="A7" s="437"/>
      <c r="B7" s="438" t="s">
        <v>328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1"/>
      <c r="N7" s="438" t="s">
        <v>329</v>
      </c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" customHeight="1">
      <c r="A8" s="437"/>
      <c r="B8" s="430">
        <v>2010</v>
      </c>
      <c r="C8" s="430"/>
      <c r="D8" s="430"/>
      <c r="E8" s="430"/>
      <c r="F8" s="430"/>
      <c r="G8" s="431"/>
      <c r="H8" s="430">
        <v>2011</v>
      </c>
      <c r="I8" s="430"/>
      <c r="J8" s="430"/>
      <c r="K8" s="430"/>
      <c r="L8" s="430"/>
      <c r="M8" s="393"/>
      <c r="N8" s="430">
        <v>2010</v>
      </c>
      <c r="O8" s="430"/>
      <c r="P8" s="430"/>
      <c r="Q8" s="430"/>
      <c r="R8" s="430"/>
      <c r="S8" s="431"/>
      <c r="T8" s="430">
        <v>2011</v>
      </c>
      <c r="U8" s="430"/>
      <c r="V8" s="430"/>
      <c r="W8" s="430"/>
      <c r="X8" s="430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5" customHeight="1">
      <c r="A9" s="437"/>
      <c r="B9" s="210" t="s">
        <v>43</v>
      </c>
      <c r="C9" s="211"/>
      <c r="D9" s="210" t="s">
        <v>330</v>
      </c>
      <c r="E9" s="211"/>
      <c r="F9" s="210" t="s">
        <v>331</v>
      </c>
      <c r="G9" s="393"/>
      <c r="H9" s="210" t="s">
        <v>43</v>
      </c>
      <c r="I9" s="211"/>
      <c r="J9" s="210" t="s">
        <v>330</v>
      </c>
      <c r="K9" s="211"/>
      <c r="L9" s="210" t="s">
        <v>331</v>
      </c>
      <c r="M9" s="393"/>
      <c r="N9" s="210" t="s">
        <v>43</v>
      </c>
      <c r="O9" s="211"/>
      <c r="P9" s="210" t="s">
        <v>330</v>
      </c>
      <c r="Q9" s="211"/>
      <c r="R9" s="210" t="s">
        <v>331</v>
      </c>
      <c r="S9" s="393"/>
      <c r="T9" s="210" t="s">
        <v>43</v>
      </c>
      <c r="U9" s="211"/>
      <c r="V9" s="210" t="s">
        <v>330</v>
      </c>
      <c r="W9" s="211"/>
      <c r="X9" s="210" t="s">
        <v>331</v>
      </c>
      <c r="Y9" s="21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" customHeight="1">
      <c r="A10" s="209"/>
      <c r="B10" s="42"/>
      <c r="C10" s="42"/>
      <c r="D10" s="202"/>
      <c r="E10" s="202"/>
      <c r="F10" s="202"/>
      <c r="G10" s="393"/>
      <c r="H10" s="42"/>
      <c r="I10" s="42"/>
      <c r="J10" s="202"/>
      <c r="K10" s="202"/>
      <c r="L10" s="202"/>
      <c r="M10" s="393"/>
      <c r="N10" s="42"/>
      <c r="O10" s="42"/>
      <c r="P10" s="42"/>
      <c r="Q10" s="42"/>
      <c r="R10" s="42"/>
      <c r="S10" s="393"/>
      <c r="T10" s="42"/>
      <c r="U10" s="42"/>
      <c r="V10" s="42"/>
      <c r="W10" s="42"/>
      <c r="X10" s="42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" customHeight="1">
      <c r="A11" s="23" t="s">
        <v>8</v>
      </c>
      <c r="B11" s="212">
        <v>100</v>
      </c>
      <c r="C11" s="212"/>
      <c r="D11" s="212">
        <v>100</v>
      </c>
      <c r="E11" s="212"/>
      <c r="F11" s="212">
        <v>100</v>
      </c>
      <c r="G11" s="393"/>
      <c r="H11" s="212">
        <v>100</v>
      </c>
      <c r="I11" s="212"/>
      <c r="J11" s="212">
        <v>100</v>
      </c>
      <c r="K11" s="212"/>
      <c r="L11" s="212">
        <v>100</v>
      </c>
      <c r="M11" s="393"/>
      <c r="N11" s="212">
        <v>100</v>
      </c>
      <c r="O11" s="212"/>
      <c r="P11" s="212">
        <v>100</v>
      </c>
      <c r="Q11" s="212"/>
      <c r="R11" s="212">
        <v>100</v>
      </c>
      <c r="S11" s="393"/>
      <c r="T11" s="212">
        <v>100</v>
      </c>
      <c r="U11" s="212"/>
      <c r="V11" s="212">
        <v>100</v>
      </c>
      <c r="W11" s="212"/>
      <c r="X11" s="212">
        <v>100</v>
      </c>
      <c r="Y11" s="40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" customHeight="1">
      <c r="A12" s="23"/>
      <c r="B12" s="213"/>
      <c r="C12" s="213"/>
      <c r="D12" s="213"/>
      <c r="E12" s="213"/>
      <c r="F12" s="213"/>
      <c r="G12" s="393"/>
      <c r="H12" s="214"/>
      <c r="I12" s="214"/>
      <c r="J12" s="214"/>
      <c r="K12" s="214"/>
      <c r="L12" s="214"/>
      <c r="M12" s="393"/>
      <c r="N12" s="214"/>
      <c r="O12" s="214"/>
      <c r="P12" s="214"/>
      <c r="Q12" s="214"/>
      <c r="R12" s="214"/>
      <c r="S12" s="393"/>
      <c r="T12" s="214"/>
      <c r="U12" s="214"/>
      <c r="V12" s="214"/>
      <c r="W12" s="214"/>
      <c r="X12" s="214"/>
      <c r="Y12" s="18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 customHeight="1">
      <c r="A13" s="209" t="s">
        <v>332</v>
      </c>
      <c r="B13" s="213">
        <v>0.88481132185449</v>
      </c>
      <c r="C13" s="213"/>
      <c r="D13" s="213">
        <v>0.7656549083948592</v>
      </c>
      <c r="E13" s="213"/>
      <c r="F13" s="213">
        <v>1.0961650391256548</v>
      </c>
      <c r="G13" s="393"/>
      <c r="H13" s="215">
        <v>0.3939924965011114</v>
      </c>
      <c r="I13" s="216"/>
      <c r="J13" s="215">
        <v>0.355184217306489</v>
      </c>
      <c r="K13" s="216"/>
      <c r="L13" s="215">
        <v>0.46270650721756984</v>
      </c>
      <c r="M13" s="393"/>
      <c r="N13" s="213">
        <v>0.9895326888977864</v>
      </c>
      <c r="O13" s="213"/>
      <c r="P13" s="213">
        <v>0.8539244186046512</v>
      </c>
      <c r="Q13" s="213"/>
      <c r="R13" s="213">
        <v>1.22007722007722</v>
      </c>
      <c r="S13" s="393"/>
      <c r="T13" s="213">
        <v>0.34882983446438764</v>
      </c>
      <c r="U13" s="213"/>
      <c r="V13" s="213">
        <v>0.28916658060518435</v>
      </c>
      <c r="W13" s="213"/>
      <c r="X13" s="213">
        <v>0.4437869822485207</v>
      </c>
      <c r="Y13" s="180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 customHeight="1">
      <c r="A14" s="209" t="s">
        <v>333</v>
      </c>
      <c r="B14" s="213">
        <v>5.854443291638009</v>
      </c>
      <c r="C14" s="213"/>
      <c r="D14" s="213">
        <v>5.303071734572965</v>
      </c>
      <c r="E14" s="213"/>
      <c r="F14" s="213">
        <v>6.832438724697665</v>
      </c>
      <c r="G14" s="393"/>
      <c r="H14" s="215">
        <v>4.582073929457701</v>
      </c>
      <c r="I14" s="216"/>
      <c r="J14" s="215">
        <v>4.000883359711436</v>
      </c>
      <c r="K14" s="216"/>
      <c r="L14" s="215">
        <v>5.611131024145459</v>
      </c>
      <c r="M14" s="393"/>
      <c r="N14" s="213">
        <v>6.257507292798719</v>
      </c>
      <c r="O14" s="213"/>
      <c r="P14" s="213">
        <v>5.586845930232558</v>
      </c>
      <c r="Q14" s="213"/>
      <c r="R14" s="213">
        <v>7.397683397683398</v>
      </c>
      <c r="S14" s="393"/>
      <c r="T14" s="213">
        <v>4.598211454303292</v>
      </c>
      <c r="U14" s="213"/>
      <c r="V14" s="213">
        <v>3.996695239078798</v>
      </c>
      <c r="W14" s="213"/>
      <c r="X14" s="213">
        <v>5.555555555555555</v>
      </c>
      <c r="Y14" s="18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 customHeight="1">
      <c r="A15" s="209" t="s">
        <v>334</v>
      </c>
      <c r="B15" s="213">
        <v>50.554318555391056</v>
      </c>
      <c r="C15" s="213"/>
      <c r="D15" s="213">
        <v>47.014857351198614</v>
      </c>
      <c r="E15" s="213"/>
      <c r="F15" s="213">
        <v>56.83243872469767</v>
      </c>
      <c r="G15" s="393"/>
      <c r="H15" s="215">
        <v>50.01352511555153</v>
      </c>
      <c r="I15" s="216"/>
      <c r="J15" s="215">
        <v>46.32117486841621</v>
      </c>
      <c r="K15" s="216"/>
      <c r="L15" s="215">
        <v>56.551207272964255</v>
      </c>
      <c r="M15" s="393"/>
      <c r="N15" s="213">
        <v>47.37173254018189</v>
      </c>
      <c r="O15" s="213"/>
      <c r="P15" s="213">
        <v>42.723473837209305</v>
      </c>
      <c r="Q15" s="213"/>
      <c r="R15" s="213">
        <v>55.27413127413127</v>
      </c>
      <c r="S15" s="393"/>
      <c r="T15" s="213">
        <v>47.54233525718272</v>
      </c>
      <c r="U15" s="213"/>
      <c r="V15" s="213">
        <v>41.93948156563049</v>
      </c>
      <c r="W15" s="213"/>
      <c r="X15" s="213">
        <v>56.45956607495069</v>
      </c>
      <c r="Y15" s="180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 customHeight="1">
      <c r="A16" s="209" t="s">
        <v>335</v>
      </c>
      <c r="B16" s="213">
        <v>33.07142607337289</v>
      </c>
      <c r="C16" s="213"/>
      <c r="D16" s="213">
        <v>35.581077385835385</v>
      </c>
      <c r="E16" s="213"/>
      <c r="F16" s="213">
        <v>28.61993144926599</v>
      </c>
      <c r="G16" s="393"/>
      <c r="H16" s="215">
        <v>35.65102849683042</v>
      </c>
      <c r="I16" s="216"/>
      <c r="J16" s="215">
        <v>38.21082851779602</v>
      </c>
      <c r="K16" s="216"/>
      <c r="L16" s="215">
        <v>31.11864185864642</v>
      </c>
      <c r="M16" s="393"/>
      <c r="N16" s="213">
        <v>29.766058456786592</v>
      </c>
      <c r="O16" s="213"/>
      <c r="P16" s="213">
        <v>31.268168604651162</v>
      </c>
      <c r="Q16" s="213"/>
      <c r="R16" s="213">
        <v>27.212355212355213</v>
      </c>
      <c r="S16" s="393"/>
      <c r="T16" s="213">
        <v>31.781569100019027</v>
      </c>
      <c r="U16" s="213"/>
      <c r="V16" s="213">
        <v>34.173293400805534</v>
      </c>
      <c r="W16" s="213"/>
      <c r="X16" s="213">
        <v>27.9750164365549</v>
      </c>
      <c r="Y16" s="180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 customHeight="1">
      <c r="A17" s="209" t="s">
        <v>336</v>
      </c>
      <c r="B17" s="213">
        <v>6.249635700213334</v>
      </c>
      <c r="C17" s="213"/>
      <c r="D17" s="213">
        <v>7.164342357123325</v>
      </c>
      <c r="E17" s="213"/>
      <c r="F17" s="213">
        <v>4.627174545689711</v>
      </c>
      <c r="G17" s="393"/>
      <c r="H17" s="215">
        <v>5.973396685758641</v>
      </c>
      <c r="I17" s="216"/>
      <c r="J17" s="215">
        <v>6.973020722146564</v>
      </c>
      <c r="K17" s="216"/>
      <c r="L17" s="215">
        <v>4.203460523314543</v>
      </c>
      <c r="M17" s="393"/>
      <c r="N17" s="213">
        <v>8.688440199050506</v>
      </c>
      <c r="O17" s="213"/>
      <c r="P17" s="213">
        <v>10.41061046511628</v>
      </c>
      <c r="Q17" s="213"/>
      <c r="R17" s="213">
        <v>5.760617760617761</v>
      </c>
      <c r="S17" s="393"/>
      <c r="T17" s="213">
        <v>8.904674319781822</v>
      </c>
      <c r="U17" s="213"/>
      <c r="V17" s="213">
        <v>10.637199215119281</v>
      </c>
      <c r="W17" s="213"/>
      <c r="X17" s="213">
        <v>6.147271531886917</v>
      </c>
      <c r="Y17" s="180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 customHeight="1">
      <c r="A18" s="209" t="s">
        <v>337</v>
      </c>
      <c r="B18" s="213">
        <v>3.385365057530222</v>
      </c>
      <c r="C18" s="213"/>
      <c r="D18" s="213">
        <v>4.170996262874852</v>
      </c>
      <c r="E18" s="213"/>
      <c r="F18" s="213">
        <v>1.9918515165233137</v>
      </c>
      <c r="G18" s="393"/>
      <c r="H18" s="215">
        <v>3.385983275900596</v>
      </c>
      <c r="I18" s="216"/>
      <c r="J18" s="215">
        <v>4.138908314623284</v>
      </c>
      <c r="K18" s="216"/>
      <c r="L18" s="215">
        <v>2.052852813711753</v>
      </c>
      <c r="M18" s="393"/>
      <c r="N18" s="213">
        <v>6.926728822284505</v>
      </c>
      <c r="O18" s="213"/>
      <c r="P18" s="213">
        <v>9.156976744186046</v>
      </c>
      <c r="Q18" s="213"/>
      <c r="R18" s="213">
        <v>3.135135135135135</v>
      </c>
      <c r="S18" s="393"/>
      <c r="T18" s="213">
        <v>6.8243800342487475</v>
      </c>
      <c r="U18" s="213"/>
      <c r="V18" s="213">
        <v>8.964163998760714</v>
      </c>
      <c r="W18" s="213"/>
      <c r="X18" s="213">
        <v>3.4188034188034186</v>
      </c>
      <c r="Y18" s="180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 customHeight="1">
      <c r="A19" s="383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18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 customHeight="1">
      <c r="A20" s="171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18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8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5" customHeight="1">
      <c r="A22" s="17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8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5" customHeight="1">
      <c r="A23" s="17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V23" s="14"/>
      <c r="W23" s="14"/>
      <c r="X23" s="14"/>
      <c r="Y23" s="180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 customHeight="1">
      <c r="A24" s="171"/>
      <c r="B24" s="218"/>
      <c r="C24" s="218"/>
      <c r="D24" s="218"/>
      <c r="E24" s="218"/>
      <c r="F24" s="218"/>
      <c r="G24" s="14"/>
      <c r="H24" s="218"/>
      <c r="I24" s="218"/>
      <c r="J24" s="218"/>
      <c r="K24" s="218"/>
      <c r="L24" s="218"/>
      <c r="M24" s="14"/>
      <c r="N24" s="219"/>
      <c r="O24" s="219"/>
      <c r="P24" s="219"/>
      <c r="Q24" s="219"/>
      <c r="R24" s="219"/>
      <c r="S24" s="21"/>
      <c r="T24" s="219"/>
      <c r="U24" s="219"/>
      <c r="V24" s="219"/>
      <c r="W24" s="219"/>
      <c r="X24" s="219"/>
      <c r="Y24" s="180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2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  <c r="IU25" s="223"/>
      <c r="IV25" s="223"/>
    </row>
    <row r="26" spans="1:256" ht="15" customHeight="1">
      <c r="A26"/>
      <c r="B26"/>
      <c r="C26"/>
      <c r="D26"/>
      <c r="E26"/>
      <c r="F26"/>
      <c r="G26"/>
      <c r="H26"/>
      <c r="I26"/>
      <c r="J26" s="11"/>
      <c r="K26" s="11"/>
      <c r="L26" s="11"/>
      <c r="O26" s="171"/>
      <c r="P26" s="171" t="s">
        <v>325</v>
      </c>
      <c r="Q26" s="11"/>
      <c r="R26" s="68"/>
      <c r="S26" s="6"/>
      <c r="T26" s="6"/>
      <c r="U26" s="6"/>
      <c r="V26" s="6"/>
      <c r="W26" s="6"/>
      <c r="X26" s="224" t="s">
        <v>338</v>
      </c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  <c r="IU26" s="223"/>
      <c r="IV26" s="223"/>
    </row>
    <row r="27" spans="1:256" ht="15" customHeight="1">
      <c r="A27" s="7"/>
      <c r="B27" s="8"/>
      <c r="C27" s="8"/>
      <c r="D27" s="8"/>
      <c r="E27" s="8"/>
      <c r="F27" s="8"/>
      <c r="G27" s="8"/>
      <c r="H27" s="11"/>
      <c r="I27" s="11"/>
      <c r="J27" s="11"/>
      <c r="K27" s="11"/>
      <c r="L27" s="11"/>
      <c r="N27" s="171"/>
      <c r="O27" s="171"/>
      <c r="P27" s="432" t="s">
        <v>326</v>
      </c>
      <c r="Q27" s="433"/>
      <c r="R27" s="433"/>
      <c r="S27" s="433"/>
      <c r="T27" s="433"/>
      <c r="U27" s="433"/>
      <c r="V27" s="433"/>
      <c r="W27" s="433"/>
      <c r="X27" s="43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  <c r="IU27" s="223"/>
      <c r="IV27" s="223"/>
    </row>
    <row r="28" spans="1:256" ht="15" customHeight="1">
      <c r="A28" s="7"/>
      <c r="B28" s="8"/>
      <c r="C28" s="8"/>
      <c r="D28" s="8"/>
      <c r="E28" s="8"/>
      <c r="F28" s="8"/>
      <c r="G28" s="8"/>
      <c r="H28" s="11"/>
      <c r="I28" s="11"/>
      <c r="J28" s="11"/>
      <c r="K28" s="11"/>
      <c r="L28" s="11"/>
      <c r="N28" s="171"/>
      <c r="O28" s="171"/>
      <c r="P28" s="433"/>
      <c r="Q28" s="433"/>
      <c r="R28" s="433"/>
      <c r="S28" s="433"/>
      <c r="T28" s="433"/>
      <c r="U28" s="433"/>
      <c r="V28" s="433"/>
      <c r="W28" s="433"/>
      <c r="X28" s="43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  <c r="IU28" s="223"/>
      <c r="IV28" s="223"/>
    </row>
    <row r="29" spans="1:256" ht="1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N29" s="171"/>
      <c r="O29" s="171"/>
      <c r="P29" s="433"/>
      <c r="Q29" s="433"/>
      <c r="R29" s="433"/>
      <c r="S29" s="433"/>
      <c r="T29" s="433"/>
      <c r="U29" s="433"/>
      <c r="V29" s="433"/>
      <c r="W29" s="433"/>
      <c r="X29" s="43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spans="1:256" ht="1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7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9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spans="1:256" ht="15" customHeight="1" thickBot="1">
      <c r="A31" s="12"/>
      <c r="B31" s="434" t="s">
        <v>339</v>
      </c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  <c r="IU31" s="223"/>
      <c r="IV31" s="223"/>
    </row>
    <row r="32" spans="1:256" ht="15" customHeight="1" thickBot="1">
      <c r="A32" s="383"/>
      <c r="B32" s="429" t="s">
        <v>328</v>
      </c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2"/>
      <c r="N32" s="429" t="s">
        <v>329</v>
      </c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  <c r="IU32" s="223"/>
      <c r="IV32" s="223"/>
    </row>
    <row r="33" spans="1:256" ht="15" customHeight="1">
      <c r="A33" s="383"/>
      <c r="B33" s="424">
        <v>2010</v>
      </c>
      <c r="C33" s="424"/>
      <c r="D33" s="424"/>
      <c r="E33" s="424"/>
      <c r="F33" s="424"/>
      <c r="G33" s="422"/>
      <c r="H33" s="424">
        <v>2011</v>
      </c>
      <c r="I33" s="424"/>
      <c r="J33" s="424"/>
      <c r="K33" s="424"/>
      <c r="L33" s="424"/>
      <c r="M33" s="393"/>
      <c r="N33" s="424">
        <v>2010</v>
      </c>
      <c r="O33" s="424"/>
      <c r="P33" s="424"/>
      <c r="Q33" s="424"/>
      <c r="R33" s="424"/>
      <c r="S33" s="422"/>
      <c r="T33" s="424">
        <v>2011</v>
      </c>
      <c r="U33" s="424"/>
      <c r="V33" s="424"/>
      <c r="W33" s="424"/>
      <c r="X33" s="42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5" customHeight="1">
      <c r="A34" s="383"/>
      <c r="B34" s="225" t="s">
        <v>43</v>
      </c>
      <c r="C34" s="226"/>
      <c r="D34" s="225" t="s">
        <v>330</v>
      </c>
      <c r="E34" s="226"/>
      <c r="F34" s="225" t="s">
        <v>331</v>
      </c>
      <c r="G34" s="393"/>
      <c r="H34" s="225" t="s">
        <v>43</v>
      </c>
      <c r="I34" s="226"/>
      <c r="J34" s="225" t="s">
        <v>330</v>
      </c>
      <c r="K34" s="226"/>
      <c r="L34" s="225" t="s">
        <v>331</v>
      </c>
      <c r="M34" s="393"/>
      <c r="N34" s="225" t="s">
        <v>43</v>
      </c>
      <c r="O34" s="226"/>
      <c r="P34" s="225" t="s">
        <v>330</v>
      </c>
      <c r="Q34" s="226"/>
      <c r="R34" s="225" t="s">
        <v>331</v>
      </c>
      <c r="S34" s="393"/>
      <c r="T34" s="225" t="s">
        <v>43</v>
      </c>
      <c r="U34" s="226"/>
      <c r="V34" s="225" t="s">
        <v>330</v>
      </c>
      <c r="W34" s="226"/>
      <c r="X34" s="225" t="s">
        <v>331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5" customHeight="1">
      <c r="A35" s="12"/>
      <c r="B35" s="14"/>
      <c r="C35" s="14"/>
      <c r="D35" s="41"/>
      <c r="E35" s="41"/>
      <c r="F35" s="41"/>
      <c r="G35" s="393"/>
      <c r="H35" s="14"/>
      <c r="I35" s="14"/>
      <c r="J35" s="41"/>
      <c r="K35" s="41"/>
      <c r="L35" s="41"/>
      <c r="M35" s="393"/>
      <c r="N35" s="14"/>
      <c r="O35" s="14"/>
      <c r="P35" s="14"/>
      <c r="Q35" s="14"/>
      <c r="R35" s="14"/>
      <c r="S35" s="393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5" customHeight="1">
      <c r="A36" s="13" t="s">
        <v>8</v>
      </c>
      <c r="B36" s="227">
        <v>100</v>
      </c>
      <c r="C36" s="227"/>
      <c r="D36" s="227">
        <v>63.94772735221086</v>
      </c>
      <c r="E36" s="228"/>
      <c r="F36" s="227">
        <v>36.05227264778914</v>
      </c>
      <c r="G36" s="393"/>
      <c r="H36" s="227">
        <v>100</v>
      </c>
      <c r="I36" s="227"/>
      <c r="J36" s="229">
        <v>63.90675902948475</v>
      </c>
      <c r="K36" s="230"/>
      <c r="L36" s="229">
        <v>36.09324097051525</v>
      </c>
      <c r="M36" s="393"/>
      <c r="N36" s="227">
        <v>100</v>
      </c>
      <c r="O36" s="227"/>
      <c r="P36" s="227">
        <v>62.96402219298747</v>
      </c>
      <c r="Q36" s="227"/>
      <c r="R36" s="227">
        <v>37.03597780701253</v>
      </c>
      <c r="S36" s="393"/>
      <c r="T36" s="227">
        <v>100</v>
      </c>
      <c r="U36" s="227"/>
      <c r="V36" s="229">
        <v>61.4130779476121</v>
      </c>
      <c r="W36" s="230"/>
      <c r="X36" s="229">
        <v>38.5869220523879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 customHeight="1">
      <c r="A37" s="13"/>
      <c r="B37" s="231"/>
      <c r="C37" s="231"/>
      <c r="D37" s="231"/>
      <c r="E37" s="228"/>
      <c r="F37" s="228"/>
      <c r="G37" s="393"/>
      <c r="H37" s="231"/>
      <c r="I37" s="231"/>
      <c r="J37" s="231"/>
      <c r="K37" s="228"/>
      <c r="L37" s="228"/>
      <c r="M37" s="393"/>
      <c r="N37" s="231"/>
      <c r="O37" s="231"/>
      <c r="P37" s="231"/>
      <c r="Q37" s="231"/>
      <c r="R37" s="228"/>
      <c r="S37" s="393"/>
      <c r="T37" s="231"/>
      <c r="U37" s="231"/>
      <c r="V37" s="228"/>
      <c r="W37" s="228"/>
      <c r="X37" s="228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5" customHeight="1">
      <c r="A38" s="12" t="s">
        <v>332</v>
      </c>
      <c r="B38" s="231">
        <v>100</v>
      </c>
      <c r="C38" s="231"/>
      <c r="D38" s="231">
        <v>55.33596837944664</v>
      </c>
      <c r="E38" s="228"/>
      <c r="F38" s="231">
        <v>44.66403162055336</v>
      </c>
      <c r="G38" s="393"/>
      <c r="H38" s="231">
        <v>100</v>
      </c>
      <c r="I38" s="231"/>
      <c r="J38" s="232">
        <v>57.61194029850746</v>
      </c>
      <c r="K38" s="228"/>
      <c r="L38" s="232">
        <v>42.38805970149254</v>
      </c>
      <c r="M38" s="393"/>
      <c r="N38" s="231">
        <v>100</v>
      </c>
      <c r="O38" s="231"/>
      <c r="P38" s="231">
        <v>54.335260115606935</v>
      </c>
      <c r="Q38" s="231"/>
      <c r="R38" s="231">
        <v>45.664739884393065</v>
      </c>
      <c r="S38" s="393"/>
      <c r="T38" s="231">
        <v>100</v>
      </c>
      <c r="U38" s="231"/>
      <c r="V38" s="232">
        <v>50.90909090909091</v>
      </c>
      <c r="W38" s="228"/>
      <c r="X38" s="232">
        <v>49.09090909090909</v>
      </c>
      <c r="Y38" s="21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5" customHeight="1">
      <c r="A39" s="12" t="s">
        <v>333</v>
      </c>
      <c r="B39" s="231">
        <v>100</v>
      </c>
      <c r="C39" s="231"/>
      <c r="D39" s="231">
        <v>57.92512943050578</v>
      </c>
      <c r="E39" s="228"/>
      <c r="F39" s="231">
        <v>42.07487056949422</v>
      </c>
      <c r="G39" s="393"/>
      <c r="H39" s="231">
        <v>100</v>
      </c>
      <c r="I39" s="231"/>
      <c r="J39" s="232">
        <v>55.80082135523614</v>
      </c>
      <c r="K39" s="228"/>
      <c r="L39" s="232">
        <v>44.19917864476386</v>
      </c>
      <c r="M39" s="393"/>
      <c r="N39" s="231">
        <v>100</v>
      </c>
      <c r="O39" s="231"/>
      <c r="P39" s="231">
        <v>56.215722120658135</v>
      </c>
      <c r="Q39" s="231"/>
      <c r="R39" s="231">
        <v>43.784277879341865</v>
      </c>
      <c r="S39" s="393"/>
      <c r="T39" s="231">
        <v>100</v>
      </c>
      <c r="U39" s="231"/>
      <c r="V39" s="232">
        <v>53.37931034482759</v>
      </c>
      <c r="W39" s="228"/>
      <c r="X39" s="232">
        <v>46.62068965517241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5" customHeight="1">
      <c r="A40" s="12" t="s">
        <v>334</v>
      </c>
      <c r="B40" s="231">
        <v>100</v>
      </c>
      <c r="C40" s="231"/>
      <c r="D40" s="231">
        <v>59.470552967762764</v>
      </c>
      <c r="E40" s="228"/>
      <c r="F40" s="231">
        <v>40.529447032237236</v>
      </c>
      <c r="G40" s="393"/>
      <c r="H40" s="231">
        <v>100</v>
      </c>
      <c r="I40" s="231"/>
      <c r="J40" s="232">
        <v>59.188712522045854</v>
      </c>
      <c r="K40" s="228"/>
      <c r="L40" s="232">
        <v>40.811287477954146</v>
      </c>
      <c r="M40" s="393"/>
      <c r="N40" s="231">
        <v>100</v>
      </c>
      <c r="O40" s="231"/>
      <c r="P40" s="231">
        <v>56.78580053127264</v>
      </c>
      <c r="Q40" s="231"/>
      <c r="R40" s="231">
        <v>43.21419946872736</v>
      </c>
      <c r="S40" s="393"/>
      <c r="T40" s="231">
        <v>100</v>
      </c>
      <c r="U40" s="231"/>
      <c r="V40" s="232">
        <v>54.17556029882604</v>
      </c>
      <c r="W40" s="228"/>
      <c r="X40" s="232">
        <v>45.82443970117396</v>
      </c>
      <c r="Y40" s="40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ht="15" customHeight="1">
      <c r="A41" s="12" t="s">
        <v>335</v>
      </c>
      <c r="B41" s="231">
        <v>100</v>
      </c>
      <c r="C41" s="231"/>
      <c r="D41" s="231">
        <v>68.80045119672883</v>
      </c>
      <c r="E41" s="228"/>
      <c r="F41" s="231">
        <v>31.199548803271178</v>
      </c>
      <c r="G41" s="393"/>
      <c r="H41" s="231">
        <v>100</v>
      </c>
      <c r="I41" s="231"/>
      <c r="J41" s="232">
        <v>68.4953650249068</v>
      </c>
      <c r="K41" s="228"/>
      <c r="L41" s="232">
        <v>31.504634975093193</v>
      </c>
      <c r="M41" s="393"/>
      <c r="N41" s="231">
        <v>100</v>
      </c>
      <c r="O41" s="231"/>
      <c r="P41" s="231">
        <v>66.141429669485</v>
      </c>
      <c r="Q41" s="231"/>
      <c r="R41" s="231">
        <v>33.858570330514986</v>
      </c>
      <c r="S41" s="393"/>
      <c r="T41" s="231">
        <v>100</v>
      </c>
      <c r="U41" s="231"/>
      <c r="V41" s="232">
        <v>66.03472360806227</v>
      </c>
      <c r="W41" s="228"/>
      <c r="X41" s="232">
        <v>33.965276391937735</v>
      </c>
      <c r="Y41" s="180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5" customHeight="1">
      <c r="A42" s="12" t="s">
        <v>336</v>
      </c>
      <c r="B42" s="231">
        <v>100</v>
      </c>
      <c r="C42" s="231"/>
      <c r="D42" s="231">
        <v>73.30721880246223</v>
      </c>
      <c r="E42" s="228"/>
      <c r="F42" s="231">
        <v>26.692781197537773</v>
      </c>
      <c r="G42" s="393"/>
      <c r="H42" s="231">
        <v>100</v>
      </c>
      <c r="I42" s="231"/>
      <c r="J42" s="232">
        <v>74.60129946839929</v>
      </c>
      <c r="K42" s="228"/>
      <c r="L42" s="232">
        <v>25.39870053160071</v>
      </c>
      <c r="M42" s="393"/>
      <c r="N42" s="231">
        <v>100</v>
      </c>
      <c r="O42" s="231"/>
      <c r="P42" s="231">
        <v>75.44437129690586</v>
      </c>
      <c r="Q42" s="231"/>
      <c r="R42" s="231">
        <v>24.55562870309414</v>
      </c>
      <c r="S42" s="393"/>
      <c r="T42" s="231">
        <v>100</v>
      </c>
      <c r="U42" s="231"/>
      <c r="V42" s="232">
        <v>73.36182336182337</v>
      </c>
      <c r="W42" s="228"/>
      <c r="X42" s="232">
        <v>26.63817663817664</v>
      </c>
      <c r="Y42" s="180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5" customHeight="1">
      <c r="A43" s="12" t="s">
        <v>337</v>
      </c>
      <c r="B43" s="231">
        <v>100</v>
      </c>
      <c r="C43" s="231"/>
      <c r="D43" s="231">
        <v>78.78787878787878</v>
      </c>
      <c r="E43" s="228"/>
      <c r="F43" s="231">
        <v>21.21212121212121</v>
      </c>
      <c r="G43" s="393"/>
      <c r="H43" s="231">
        <v>100</v>
      </c>
      <c r="I43" s="231"/>
      <c r="J43" s="232">
        <v>78.11740187565127</v>
      </c>
      <c r="K43" s="228"/>
      <c r="L43" s="232">
        <v>21.882598124348732</v>
      </c>
      <c r="M43" s="393"/>
      <c r="N43" s="231">
        <v>100</v>
      </c>
      <c r="O43" s="231"/>
      <c r="P43" s="231">
        <v>83.23699421965318</v>
      </c>
      <c r="Q43" s="231"/>
      <c r="R43" s="231">
        <v>16.76300578034682</v>
      </c>
      <c r="S43" s="393"/>
      <c r="T43" s="231">
        <v>100</v>
      </c>
      <c r="U43" s="231"/>
      <c r="V43" s="232">
        <v>80.66914498141264</v>
      </c>
      <c r="W43" s="228"/>
      <c r="X43" s="232">
        <v>19.33085501858736</v>
      </c>
      <c r="Y43" s="18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5" customHeight="1">
      <c r="A44" s="383"/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180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 customHeight="1">
      <c r="A45" s="383" t="s">
        <v>340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180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5" customHeight="1">
      <c r="A46" s="383"/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180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5" customHeight="1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80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5" customHeigh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8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1.25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1.25">
      <c r="A50" s="1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1.25">
      <c r="A51" s="1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1.25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1.25">
      <c r="A53" s="1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1.25">
      <c r="A54" s="1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1.25">
      <c r="A55" s="1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1.25">
      <c r="A56" s="1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1.25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1.25">
      <c r="A58" s="1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1.25">
      <c r="A59" s="1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1.25">
      <c r="A60" s="1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1.25">
      <c r="A61" s="1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33"/>
      <c r="ED61" s="233"/>
      <c r="EE61" s="233"/>
      <c r="EF61" s="233"/>
      <c r="EG61" s="233"/>
      <c r="EH61" s="233"/>
      <c r="EI61" s="233"/>
      <c r="EJ61" s="233"/>
      <c r="EK61" s="233"/>
      <c r="EL61" s="233"/>
      <c r="EM61" s="233"/>
      <c r="EN61" s="233"/>
      <c r="EO61" s="233"/>
      <c r="EP61" s="233"/>
      <c r="EQ61" s="233"/>
      <c r="ER61" s="233"/>
      <c r="ES61" s="233"/>
      <c r="ET61" s="233"/>
      <c r="EU61" s="233"/>
      <c r="EV61" s="233"/>
      <c r="EW61" s="233"/>
      <c r="EX61" s="233"/>
      <c r="EY61" s="233"/>
      <c r="EZ61" s="233"/>
      <c r="FA61" s="233"/>
      <c r="FB61" s="233"/>
      <c r="FC61" s="233"/>
      <c r="FD61" s="233"/>
      <c r="FE61" s="233"/>
      <c r="FF61" s="233"/>
      <c r="FG61" s="233"/>
      <c r="FH61" s="233"/>
      <c r="FI61" s="233"/>
      <c r="FJ61" s="233"/>
      <c r="FK61" s="233"/>
      <c r="FL61" s="233"/>
      <c r="FM61" s="233"/>
      <c r="FN61" s="233"/>
      <c r="FO61" s="233"/>
      <c r="FP61" s="233"/>
      <c r="FQ61" s="233"/>
      <c r="FR61" s="233"/>
      <c r="FS61" s="233"/>
      <c r="FT61" s="233"/>
      <c r="FU61" s="233"/>
      <c r="FV61" s="233"/>
      <c r="FW61" s="233"/>
      <c r="FX61" s="233"/>
      <c r="FY61" s="233"/>
      <c r="FZ61" s="233"/>
      <c r="GA61" s="233"/>
      <c r="GB61" s="233"/>
      <c r="GC61" s="233"/>
      <c r="GD61" s="233"/>
      <c r="GE61" s="233"/>
      <c r="GF61" s="233"/>
      <c r="GG61" s="233"/>
      <c r="GH61" s="233"/>
      <c r="GI61" s="233"/>
      <c r="GJ61" s="233"/>
      <c r="GK61" s="233"/>
      <c r="GL61" s="233"/>
      <c r="GM61" s="233"/>
      <c r="GN61" s="233"/>
      <c r="GO61" s="233"/>
      <c r="GP61" s="233"/>
      <c r="GQ61" s="233"/>
      <c r="GR61" s="233"/>
      <c r="GS61" s="233"/>
      <c r="GT61" s="233"/>
      <c r="GU61" s="233"/>
      <c r="GV61" s="233"/>
      <c r="GW61" s="233"/>
      <c r="GX61" s="233"/>
      <c r="GY61" s="233"/>
      <c r="GZ61" s="233"/>
      <c r="HA61" s="233"/>
      <c r="HB61" s="233"/>
      <c r="HC61" s="233"/>
      <c r="HD61" s="233"/>
      <c r="HE61" s="233"/>
      <c r="HF61" s="233"/>
      <c r="HG61" s="233"/>
      <c r="HH61" s="233"/>
      <c r="HI61" s="233"/>
      <c r="HJ61" s="233"/>
      <c r="HK61" s="233"/>
      <c r="HL61" s="233"/>
      <c r="HM61" s="233"/>
      <c r="HN61" s="233"/>
      <c r="HO61" s="233"/>
      <c r="HP61" s="233"/>
      <c r="HQ61" s="233"/>
      <c r="HR61" s="233"/>
      <c r="HS61" s="233"/>
      <c r="HT61" s="233"/>
      <c r="HU61" s="233"/>
      <c r="HV61" s="233"/>
      <c r="HW61" s="233"/>
      <c r="HX61" s="233"/>
      <c r="HY61" s="233"/>
      <c r="HZ61" s="233"/>
      <c r="IA61" s="233"/>
      <c r="IB61" s="233"/>
      <c r="IC61" s="233"/>
      <c r="ID61" s="233"/>
      <c r="IE61" s="233"/>
      <c r="IF61" s="233"/>
      <c r="IG61" s="233"/>
      <c r="IH61" s="233"/>
      <c r="II61" s="233"/>
      <c r="IJ61" s="233"/>
      <c r="IK61" s="233"/>
      <c r="IL61" s="233"/>
      <c r="IM61" s="233"/>
      <c r="IN61" s="233"/>
      <c r="IO61" s="233"/>
      <c r="IP61" s="233"/>
      <c r="IQ61" s="233"/>
      <c r="IR61" s="233"/>
      <c r="IS61" s="233"/>
      <c r="IT61" s="233"/>
      <c r="IU61" s="233"/>
      <c r="IV61" s="233"/>
    </row>
    <row r="62" spans="1:256" ht="11.25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3"/>
      <c r="FG62" s="233"/>
      <c r="FH62" s="233"/>
      <c r="FI62" s="233"/>
      <c r="FJ62" s="233"/>
      <c r="FK62" s="233"/>
      <c r="FL62" s="233"/>
      <c r="FM62" s="233"/>
      <c r="FN62" s="233"/>
      <c r="FO62" s="233"/>
      <c r="FP62" s="233"/>
      <c r="FQ62" s="233"/>
      <c r="FR62" s="233"/>
      <c r="FS62" s="233"/>
      <c r="FT62" s="233"/>
      <c r="FU62" s="233"/>
      <c r="FV62" s="233"/>
      <c r="FW62" s="233"/>
      <c r="FX62" s="233"/>
      <c r="FY62" s="233"/>
      <c r="FZ62" s="233"/>
      <c r="GA62" s="233"/>
      <c r="GB62" s="233"/>
      <c r="GC62" s="233"/>
      <c r="GD62" s="233"/>
      <c r="GE62" s="233"/>
      <c r="GF62" s="233"/>
      <c r="GG62" s="233"/>
      <c r="GH62" s="233"/>
      <c r="GI62" s="233"/>
      <c r="GJ62" s="233"/>
      <c r="GK62" s="233"/>
      <c r="GL62" s="233"/>
      <c r="GM62" s="233"/>
      <c r="GN62" s="233"/>
      <c r="GO62" s="233"/>
      <c r="GP62" s="233"/>
      <c r="GQ62" s="233"/>
      <c r="GR62" s="233"/>
      <c r="GS62" s="233"/>
      <c r="GT62" s="233"/>
      <c r="GU62" s="233"/>
      <c r="GV62" s="233"/>
      <c r="GW62" s="233"/>
      <c r="GX62" s="233"/>
      <c r="GY62" s="233"/>
      <c r="GZ62" s="233"/>
      <c r="HA62" s="233"/>
      <c r="HB62" s="233"/>
      <c r="HC62" s="233"/>
      <c r="HD62" s="233"/>
      <c r="HE62" s="233"/>
      <c r="HF62" s="233"/>
      <c r="HG62" s="233"/>
      <c r="HH62" s="233"/>
      <c r="HI62" s="233"/>
      <c r="HJ62" s="233"/>
      <c r="HK62" s="233"/>
      <c r="HL62" s="233"/>
      <c r="HM62" s="233"/>
      <c r="HN62" s="233"/>
      <c r="HO62" s="233"/>
      <c r="HP62" s="233"/>
      <c r="HQ62" s="233"/>
      <c r="HR62" s="233"/>
      <c r="HS62" s="233"/>
      <c r="HT62" s="233"/>
      <c r="HU62" s="233"/>
      <c r="HV62" s="233"/>
      <c r="HW62" s="233"/>
      <c r="HX62" s="233"/>
      <c r="HY62" s="233"/>
      <c r="HZ62" s="233"/>
      <c r="IA62" s="233"/>
      <c r="IB62" s="233"/>
      <c r="IC62" s="233"/>
      <c r="ID62" s="233"/>
      <c r="IE62" s="233"/>
      <c r="IF62" s="233"/>
      <c r="IG62" s="233"/>
      <c r="IH62" s="233"/>
      <c r="II62" s="233"/>
      <c r="IJ62" s="233"/>
      <c r="IK62" s="233"/>
      <c r="IL62" s="233"/>
      <c r="IM62" s="233"/>
      <c r="IN62" s="233"/>
      <c r="IO62" s="233"/>
      <c r="IP62" s="233"/>
      <c r="IQ62" s="233"/>
      <c r="IR62" s="233"/>
      <c r="IS62" s="233"/>
      <c r="IT62" s="233"/>
      <c r="IU62" s="233"/>
      <c r="IV62" s="233"/>
    </row>
    <row r="63" spans="1:26" ht="11.25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93"/>
      <c r="Z63" s="193"/>
    </row>
    <row r="64" spans="1:26" ht="11.25">
      <c r="A64" s="1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93"/>
      <c r="Z64" s="193"/>
    </row>
    <row r="65" spans="1:26" ht="11.25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93"/>
      <c r="Z65" s="193"/>
    </row>
    <row r="66" spans="1:26" ht="11.25">
      <c r="A66" s="1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93"/>
      <c r="Z66" s="193"/>
    </row>
    <row r="67" spans="1:26" ht="11.25">
      <c r="A67" s="1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93"/>
      <c r="Z67" s="193"/>
    </row>
    <row r="68" spans="1:26" ht="11.25">
      <c r="A68" s="1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93"/>
      <c r="Z68" s="193"/>
    </row>
    <row r="69" spans="1:26" ht="11.25">
      <c r="A69" s="1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93"/>
      <c r="Z69" s="193"/>
    </row>
    <row r="70" spans="1:26" ht="11.25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93"/>
      <c r="Z70" s="193"/>
    </row>
    <row r="71" spans="1:26" ht="11.25">
      <c r="A71" s="1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93"/>
      <c r="Z71" s="193"/>
    </row>
    <row r="72" spans="1:26" ht="11.25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93"/>
      <c r="Z72" s="193"/>
    </row>
    <row r="73" spans="1:26" ht="11.25">
      <c r="A73" s="1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93"/>
      <c r="Z73" s="193"/>
    </row>
    <row r="74" spans="1:26" ht="11.2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93"/>
      <c r="Z74" s="193"/>
    </row>
    <row r="75" spans="1:26" ht="11.25">
      <c r="A75" s="1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93"/>
      <c r="Z75" s="193"/>
    </row>
    <row r="76" spans="1:26" ht="11.25">
      <c r="A76" s="1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93"/>
      <c r="Z76" s="193"/>
    </row>
    <row r="77" spans="1:26" ht="11.25">
      <c r="A77" s="1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93"/>
      <c r="Z77" s="193"/>
    </row>
    <row r="78" spans="1:26" ht="11.25">
      <c r="A78" s="1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93"/>
      <c r="Z78" s="193"/>
    </row>
    <row r="79" spans="1:26" ht="11.25">
      <c r="A79" s="1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93"/>
      <c r="Z79" s="193"/>
    </row>
    <row r="80" spans="1:26" ht="11.25">
      <c r="A80" s="1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93"/>
      <c r="Z80" s="193"/>
    </row>
    <row r="81" spans="1:26" ht="11.25">
      <c r="A81" s="1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93"/>
      <c r="Z81" s="193"/>
    </row>
    <row r="82" spans="1:26" ht="11.25">
      <c r="A82" s="1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93"/>
      <c r="Z82" s="193"/>
    </row>
    <row r="83" spans="1:26" ht="11.25">
      <c r="A83" s="1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93"/>
      <c r="Z83" s="193"/>
    </row>
    <row r="84" spans="1:26" ht="11.25">
      <c r="A84" s="234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</row>
    <row r="85" spans="1:26" ht="11.25">
      <c r="A85" s="234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</row>
    <row r="86" spans="1:26" ht="11.25">
      <c r="A86" s="234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</row>
    <row r="87" spans="1:26" ht="11.25">
      <c r="A87" s="234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</row>
    <row r="88" spans="1:26" ht="11.25">
      <c r="A88" s="234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</row>
    <row r="89" spans="1:26" ht="11.25">
      <c r="A89" s="234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</row>
    <row r="90" spans="1:26" ht="11.25">
      <c r="A90" s="234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</row>
    <row r="91" spans="1:26" ht="11.25">
      <c r="A91" s="234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</row>
    <row r="92" spans="1:26" ht="11.25">
      <c r="A92" s="234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</row>
    <row r="93" spans="1:26" ht="11.25">
      <c r="A93" s="234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</row>
    <row r="94" spans="1:26" ht="11.25">
      <c r="A94" s="234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</row>
    <row r="95" spans="1:26" ht="11.25">
      <c r="A95" s="234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</row>
    <row r="96" spans="1:26" ht="11.25">
      <c r="A96" s="234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</row>
    <row r="97" spans="1:26" ht="11.25">
      <c r="A97" s="234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</row>
    <row r="98" spans="1:26" ht="11.25">
      <c r="A98" s="234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</row>
    <row r="99" spans="1:26" ht="11.25">
      <c r="A99" s="234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</row>
    <row r="100" spans="1:26" ht="11.25">
      <c r="A100" s="234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</row>
    <row r="101" spans="1:26" ht="11.25">
      <c r="A101" s="234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</row>
    <row r="102" spans="1:26" ht="11.25">
      <c r="A102" s="234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</row>
    <row r="103" spans="1:26" ht="11.25">
      <c r="A103" s="234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</row>
    <row r="104" spans="1:26" ht="11.25">
      <c r="A104" s="234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</row>
    <row r="105" spans="1:26" ht="11.25">
      <c r="A105" s="234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</row>
    <row r="106" spans="1:26" ht="11.25">
      <c r="A106" s="234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</row>
    <row r="107" spans="1:26" ht="11.25">
      <c r="A107" s="234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</row>
    <row r="108" spans="1:26" ht="11.25">
      <c r="A108" s="234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</row>
    <row r="109" spans="1:26" ht="11.25">
      <c r="A109" s="234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</row>
    <row r="110" spans="1:26" ht="11.25">
      <c r="A110" s="234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</row>
    <row r="111" spans="1:26" ht="11.25">
      <c r="A111" s="234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</row>
    <row r="112" spans="1:26" ht="11.25">
      <c r="A112" s="234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</row>
    <row r="113" spans="1:26" ht="11.25">
      <c r="A113" s="234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</row>
    <row r="114" spans="1:26" ht="11.25">
      <c r="A114" s="234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</row>
    <row r="115" spans="1:26" ht="11.25">
      <c r="A115" s="234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</row>
    <row r="116" spans="1:26" ht="11.25">
      <c r="A116" s="234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</row>
    <row r="117" spans="1:26" ht="11.25">
      <c r="A117" s="234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</row>
    <row r="118" spans="1:26" ht="11.25">
      <c r="A118" s="234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</row>
    <row r="119" spans="1:26" ht="11.25">
      <c r="A119" s="234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</row>
    <row r="120" spans="1:26" ht="11.25">
      <c r="A120" s="234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</row>
    <row r="121" spans="1:26" ht="11.25">
      <c r="A121" s="234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</row>
    <row r="122" spans="1:26" ht="11.25">
      <c r="A122" s="234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</row>
    <row r="123" spans="1:26" ht="11.25">
      <c r="A123" s="234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</row>
    <row r="124" spans="1:26" ht="11.25">
      <c r="A124" s="234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</row>
  </sheetData>
  <sheetProtection/>
  <mergeCells count="29">
    <mergeCell ref="A1:H1"/>
    <mergeCell ref="P2:X4"/>
    <mergeCell ref="B6:X6"/>
    <mergeCell ref="A7:A9"/>
    <mergeCell ref="B7:L7"/>
    <mergeCell ref="M7:M18"/>
    <mergeCell ref="N7:X7"/>
    <mergeCell ref="B8:F8"/>
    <mergeCell ref="G8:G18"/>
    <mergeCell ref="H8:L8"/>
    <mergeCell ref="G33:G43"/>
    <mergeCell ref="H33:L33"/>
    <mergeCell ref="N33:R33"/>
    <mergeCell ref="N8:R8"/>
    <mergeCell ref="S8:S18"/>
    <mergeCell ref="T8:X8"/>
    <mergeCell ref="A19:X19"/>
    <mergeCell ref="P27:X29"/>
    <mergeCell ref="B31:X31"/>
    <mergeCell ref="A46:X46"/>
    <mergeCell ref="S33:S43"/>
    <mergeCell ref="T33:X33"/>
    <mergeCell ref="A44:X44"/>
    <mergeCell ref="A45:X45"/>
    <mergeCell ref="A32:A34"/>
    <mergeCell ref="B32:L32"/>
    <mergeCell ref="M32:M43"/>
    <mergeCell ref="N32:X32"/>
    <mergeCell ref="B33:F33"/>
  </mergeCells>
  <hyperlinks>
    <hyperlink ref="Z2" location="Inicio!A1" display="Inicio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AA2" sqref="AA2"/>
    </sheetView>
  </sheetViews>
  <sheetFormatPr defaultColWidth="8.421875" defaultRowHeight="12.75"/>
  <cols>
    <col min="1" max="1" width="15.7109375" style="235" customWidth="1"/>
    <col min="2" max="2" width="6.7109375" style="208" customWidth="1"/>
    <col min="3" max="3" width="0.85546875" style="208" customWidth="1"/>
    <col min="4" max="4" width="6.7109375" style="208" customWidth="1"/>
    <col min="5" max="5" width="0.85546875" style="208" customWidth="1"/>
    <col min="6" max="6" width="6.7109375" style="208" customWidth="1"/>
    <col min="7" max="7" width="1.57421875" style="208" customWidth="1"/>
    <col min="8" max="8" width="6.7109375" style="208" customWidth="1"/>
    <col min="9" max="9" width="0.85546875" style="208" customWidth="1"/>
    <col min="10" max="10" width="6.7109375" style="208" customWidth="1"/>
    <col min="11" max="11" width="0.85546875" style="208" customWidth="1"/>
    <col min="12" max="12" width="6.7109375" style="208" customWidth="1"/>
    <col min="13" max="13" width="1.28515625" style="208" customWidth="1"/>
    <col min="14" max="14" width="6.7109375" style="208" customWidth="1"/>
    <col min="15" max="15" width="0.85546875" style="208" customWidth="1"/>
    <col min="16" max="16" width="6.7109375" style="208" customWidth="1"/>
    <col min="17" max="17" width="0.85546875" style="208" customWidth="1"/>
    <col min="18" max="18" width="6.7109375" style="208" customWidth="1"/>
    <col min="19" max="19" width="1.57421875" style="208" customWidth="1"/>
    <col min="20" max="20" width="6.7109375" style="208" customWidth="1"/>
    <col min="21" max="21" width="0.85546875" style="208" customWidth="1"/>
    <col min="22" max="22" width="6.7109375" style="208" customWidth="1"/>
    <col min="23" max="23" width="0.85546875" style="208" customWidth="1"/>
    <col min="24" max="24" width="6.7109375" style="208" customWidth="1"/>
    <col min="25" max="16384" width="8.421875" style="208" customWidth="1"/>
  </cols>
  <sheetData>
    <row r="1" spans="1:25" ht="15" customHeight="1">
      <c r="A1" s="435" t="s">
        <v>0</v>
      </c>
      <c r="B1" s="393"/>
      <c r="C1" s="393"/>
      <c r="D1" s="393"/>
      <c r="E1" s="393"/>
      <c r="F1" s="393"/>
      <c r="G1" s="393"/>
      <c r="H1" s="393"/>
      <c r="I1" s="11"/>
      <c r="J1" s="11"/>
      <c r="K1" s="11"/>
      <c r="L1" s="11"/>
      <c r="O1" s="171"/>
      <c r="P1" s="171" t="s">
        <v>341</v>
      </c>
      <c r="Q1" s="11"/>
      <c r="R1" s="68"/>
      <c r="S1" s="6"/>
      <c r="T1" s="6"/>
      <c r="U1" s="6"/>
      <c r="V1" s="6"/>
      <c r="W1" s="6"/>
      <c r="X1" s="6"/>
      <c r="Y1" s="193"/>
    </row>
    <row r="2" spans="1:27" ht="15" customHeight="1">
      <c r="A2" s="7"/>
      <c r="B2" s="8"/>
      <c r="C2" s="8"/>
      <c r="D2" s="8"/>
      <c r="E2" s="8"/>
      <c r="F2" s="8"/>
      <c r="G2" s="8"/>
      <c r="H2" s="11"/>
      <c r="I2" s="11"/>
      <c r="J2" s="11"/>
      <c r="K2" s="11"/>
      <c r="L2" s="11"/>
      <c r="N2" s="171"/>
      <c r="O2" s="171"/>
      <c r="P2" s="423" t="s">
        <v>342</v>
      </c>
      <c r="Q2" s="442"/>
      <c r="R2" s="442"/>
      <c r="S2" s="442"/>
      <c r="T2" s="442"/>
      <c r="U2" s="442"/>
      <c r="V2" s="442"/>
      <c r="W2" s="442"/>
      <c r="X2" s="442"/>
      <c r="Y2" s="193"/>
      <c r="AA2" s="483" t="s">
        <v>454</v>
      </c>
    </row>
    <row r="3" spans="1:25" ht="15" customHeight="1">
      <c r="A3" s="7"/>
      <c r="B3" s="8"/>
      <c r="C3" s="8"/>
      <c r="D3" s="8"/>
      <c r="E3" s="8"/>
      <c r="F3" s="8"/>
      <c r="G3" s="8"/>
      <c r="H3" s="11"/>
      <c r="I3" s="11"/>
      <c r="J3" s="11"/>
      <c r="K3" s="11"/>
      <c r="L3" s="11"/>
      <c r="N3" s="171"/>
      <c r="O3" s="171"/>
      <c r="P3" s="442"/>
      <c r="Q3" s="442"/>
      <c r="R3" s="442"/>
      <c r="S3" s="442"/>
      <c r="T3" s="442"/>
      <c r="U3" s="442"/>
      <c r="V3" s="442"/>
      <c r="W3" s="442"/>
      <c r="X3" s="442"/>
      <c r="Y3" s="193"/>
    </row>
    <row r="4" spans="1:25" ht="1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N4" s="171"/>
      <c r="O4" s="171"/>
      <c r="P4" s="442"/>
      <c r="Q4" s="442"/>
      <c r="R4" s="442"/>
      <c r="S4" s="442"/>
      <c r="T4" s="442"/>
      <c r="U4" s="442"/>
      <c r="V4" s="442"/>
      <c r="W4" s="442"/>
      <c r="X4" s="442"/>
      <c r="Y4" s="193"/>
    </row>
    <row r="5" spans="1:25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1"/>
      <c r="N5" s="11"/>
      <c r="O5" s="11"/>
      <c r="P5" s="11"/>
      <c r="Q5" s="11"/>
      <c r="R5" s="11"/>
      <c r="S5" s="11"/>
      <c r="T5" s="11"/>
      <c r="U5" s="11"/>
      <c r="V5" s="11"/>
      <c r="W5" s="11"/>
      <c r="X5" s="193"/>
      <c r="Y5" s="193"/>
    </row>
    <row r="6" spans="1:256" ht="15" customHeight="1" thickBot="1">
      <c r="A6" s="236"/>
      <c r="B6" s="443" t="s">
        <v>343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237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" customHeight="1" thickBot="1">
      <c r="A7" s="444"/>
      <c r="B7" s="445" t="s">
        <v>328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6"/>
      <c r="N7" s="445" t="s">
        <v>329</v>
      </c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237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" customHeight="1">
      <c r="A8" s="444"/>
      <c r="B8" s="440" t="s">
        <v>344</v>
      </c>
      <c r="C8" s="440"/>
      <c r="D8" s="440"/>
      <c r="E8" s="440"/>
      <c r="F8" s="440"/>
      <c r="G8" s="439"/>
      <c r="H8" s="440" t="s">
        <v>439</v>
      </c>
      <c r="I8" s="440"/>
      <c r="J8" s="440"/>
      <c r="K8" s="440"/>
      <c r="L8" s="440"/>
      <c r="M8" s="393"/>
      <c r="N8" s="440" t="s">
        <v>344</v>
      </c>
      <c r="O8" s="440"/>
      <c r="P8" s="440"/>
      <c r="Q8" s="440"/>
      <c r="R8" s="440"/>
      <c r="S8" s="439"/>
      <c r="T8" s="440" t="s">
        <v>439</v>
      </c>
      <c r="U8" s="440"/>
      <c r="V8" s="440"/>
      <c r="W8" s="440"/>
      <c r="X8" s="440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5" customHeight="1">
      <c r="A9" s="444"/>
      <c r="B9" s="239" t="s">
        <v>43</v>
      </c>
      <c r="C9" s="240"/>
      <c r="D9" s="239" t="s">
        <v>330</v>
      </c>
      <c r="E9" s="240"/>
      <c r="F9" s="239" t="s">
        <v>331</v>
      </c>
      <c r="G9" s="393"/>
      <c r="H9" s="239" t="s">
        <v>43</v>
      </c>
      <c r="I9" s="240"/>
      <c r="J9" s="239" t="s">
        <v>330</v>
      </c>
      <c r="K9" s="240"/>
      <c r="L9" s="239" t="s">
        <v>331</v>
      </c>
      <c r="M9" s="393"/>
      <c r="N9" s="239" t="s">
        <v>43</v>
      </c>
      <c r="O9" s="240"/>
      <c r="P9" s="239" t="s">
        <v>330</v>
      </c>
      <c r="Q9" s="240"/>
      <c r="R9" s="239" t="s">
        <v>331</v>
      </c>
      <c r="S9" s="393"/>
      <c r="T9" s="239" t="s">
        <v>43</v>
      </c>
      <c r="U9" s="240"/>
      <c r="V9" s="239" t="s">
        <v>330</v>
      </c>
      <c r="W9" s="240"/>
      <c r="X9" s="239" t="s">
        <v>331</v>
      </c>
      <c r="Y9" s="241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" customHeight="1">
      <c r="A10" s="236"/>
      <c r="B10" s="242"/>
      <c r="C10" s="242"/>
      <c r="D10" s="242"/>
      <c r="E10" s="242"/>
      <c r="F10" s="242"/>
      <c r="G10" s="393"/>
      <c r="H10" s="242"/>
      <c r="I10" s="242"/>
      <c r="J10" s="242"/>
      <c r="K10" s="242"/>
      <c r="L10" s="242"/>
      <c r="M10" s="393"/>
      <c r="N10" s="242"/>
      <c r="O10" s="242"/>
      <c r="P10" s="242"/>
      <c r="Q10" s="242"/>
      <c r="R10" s="242"/>
      <c r="S10" s="393"/>
      <c r="T10" s="242"/>
      <c r="U10" s="242"/>
      <c r="V10" s="242"/>
      <c r="W10" s="242"/>
      <c r="X10" s="242"/>
      <c r="Y10" s="237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" customHeight="1">
      <c r="A11" s="243" t="s">
        <v>8</v>
      </c>
      <c r="B11" s="244">
        <v>100</v>
      </c>
      <c r="C11" s="244"/>
      <c r="D11" s="244">
        <v>100</v>
      </c>
      <c r="E11" s="244"/>
      <c r="F11" s="244">
        <v>100</v>
      </c>
      <c r="G11" s="393"/>
      <c r="H11" s="244">
        <v>100</v>
      </c>
      <c r="I11" s="244"/>
      <c r="J11" s="244">
        <v>100</v>
      </c>
      <c r="K11" s="244"/>
      <c r="L11" s="244">
        <v>100</v>
      </c>
      <c r="M11" s="393"/>
      <c r="N11" s="244">
        <v>100</v>
      </c>
      <c r="O11" s="244"/>
      <c r="P11" s="244">
        <v>100</v>
      </c>
      <c r="Q11" s="244"/>
      <c r="R11" s="244">
        <v>100</v>
      </c>
      <c r="S11" s="393"/>
      <c r="T11" s="244">
        <v>100</v>
      </c>
      <c r="U11" s="244"/>
      <c r="V11" s="244">
        <v>100</v>
      </c>
      <c r="W11" s="244"/>
      <c r="X11" s="244">
        <v>100</v>
      </c>
      <c r="Y11" s="245"/>
      <c r="Z11" s="245"/>
      <c r="AA11" s="245"/>
      <c r="AB11" s="245"/>
      <c r="AC11" s="245"/>
      <c r="AD11" s="245"/>
      <c r="AE11" s="245"/>
      <c r="AF11" s="245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" customHeight="1">
      <c r="A12" s="243"/>
      <c r="B12" s="246"/>
      <c r="C12" s="246"/>
      <c r="D12" s="246"/>
      <c r="E12" s="246"/>
      <c r="F12" s="246"/>
      <c r="G12" s="393"/>
      <c r="H12" s="246"/>
      <c r="I12" s="246"/>
      <c r="J12" s="246"/>
      <c r="K12" s="246"/>
      <c r="L12" s="246"/>
      <c r="M12" s="393"/>
      <c r="N12" s="246"/>
      <c r="O12" s="246"/>
      <c r="P12" s="246"/>
      <c r="Q12" s="246"/>
      <c r="R12" s="246"/>
      <c r="S12" s="393"/>
      <c r="T12" s="246"/>
      <c r="U12" s="246"/>
      <c r="V12" s="246"/>
      <c r="W12" s="246"/>
      <c r="X12" s="246"/>
      <c r="Y12" s="247"/>
      <c r="Z12" s="247"/>
      <c r="AA12" s="247"/>
      <c r="AB12" s="247"/>
      <c r="AC12" s="247"/>
      <c r="AD12" s="247"/>
      <c r="AE12" s="247"/>
      <c r="AF12" s="247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 customHeight="1">
      <c r="A13" s="248" t="s">
        <v>345</v>
      </c>
      <c r="B13" s="216">
        <v>17.2</v>
      </c>
      <c r="C13" s="216"/>
      <c r="D13" s="216">
        <v>16.8</v>
      </c>
      <c r="E13" s="216"/>
      <c r="F13" s="216">
        <v>18.1</v>
      </c>
      <c r="G13" s="393"/>
      <c r="H13" s="215">
        <v>15.871114780404424</v>
      </c>
      <c r="I13" s="216"/>
      <c r="J13" s="215">
        <v>15.254514703475367</v>
      </c>
      <c r="K13" s="216"/>
      <c r="L13" s="215">
        <v>16.96440087707984</v>
      </c>
      <c r="M13" s="393"/>
      <c r="N13" s="216">
        <v>15.5</v>
      </c>
      <c r="O13" s="216"/>
      <c r="P13" s="216">
        <v>14.5</v>
      </c>
      <c r="Q13" s="216"/>
      <c r="R13" s="216">
        <v>17.2</v>
      </c>
      <c r="S13" s="393"/>
      <c r="T13" s="249">
        <v>14.280359820089956</v>
      </c>
      <c r="U13" s="249"/>
      <c r="V13" s="249">
        <v>13.437690587517789</v>
      </c>
      <c r="W13" s="249"/>
      <c r="X13" s="249">
        <v>15.623987034035656</v>
      </c>
      <c r="Y13" s="247"/>
      <c r="Z13" s="247"/>
      <c r="AA13" s="247"/>
      <c r="AB13" s="247"/>
      <c r="AC13" s="247"/>
      <c r="AD13" s="247"/>
      <c r="AE13" s="247"/>
      <c r="AF13" s="247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 customHeight="1">
      <c r="A14" s="248" t="s">
        <v>346</v>
      </c>
      <c r="B14" s="216">
        <v>40.1</v>
      </c>
      <c r="C14" s="216"/>
      <c r="D14" s="216">
        <v>37.7</v>
      </c>
      <c r="E14" s="216"/>
      <c r="F14" s="216">
        <v>44.4</v>
      </c>
      <c r="G14" s="393"/>
      <c r="H14" s="215">
        <v>37.9876510191979</v>
      </c>
      <c r="I14" s="216"/>
      <c r="J14" s="215">
        <v>35.91394329568807</v>
      </c>
      <c r="K14" s="216"/>
      <c r="L14" s="215">
        <v>41.66451696117632</v>
      </c>
      <c r="M14" s="393"/>
      <c r="N14" s="216">
        <v>39.2</v>
      </c>
      <c r="O14" s="216"/>
      <c r="P14" s="216">
        <v>36.8</v>
      </c>
      <c r="Q14" s="216"/>
      <c r="R14" s="216">
        <v>43.3</v>
      </c>
      <c r="S14" s="393"/>
      <c r="T14" s="249">
        <v>36.900299850074965</v>
      </c>
      <c r="U14" s="249"/>
      <c r="V14" s="249">
        <v>34.36674120756251</v>
      </c>
      <c r="W14" s="249"/>
      <c r="X14" s="249">
        <v>40.94003241491086</v>
      </c>
      <c r="Y14" s="245"/>
      <c r="Z14" s="247"/>
      <c r="AA14" s="247"/>
      <c r="AB14" s="247"/>
      <c r="AC14" s="247"/>
      <c r="AD14" s="247"/>
      <c r="AE14" s="247"/>
      <c r="AF14" s="247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 customHeight="1">
      <c r="A15" s="248" t="s">
        <v>347</v>
      </c>
      <c r="B15" s="216">
        <v>21.4</v>
      </c>
      <c r="C15" s="216"/>
      <c r="D15" s="216">
        <v>21.9</v>
      </c>
      <c r="E15" s="216"/>
      <c r="F15" s="216">
        <v>20.6</v>
      </c>
      <c r="G15" s="393"/>
      <c r="H15" s="215">
        <v>23.20724659589065</v>
      </c>
      <c r="I15" s="216"/>
      <c r="J15" s="215">
        <v>23.180024369396403</v>
      </c>
      <c r="K15" s="216"/>
      <c r="L15" s="215">
        <v>23.255513994582742</v>
      </c>
      <c r="M15" s="393"/>
      <c r="N15" s="216">
        <v>19.6</v>
      </c>
      <c r="O15" s="216"/>
      <c r="P15" s="216">
        <v>19.5</v>
      </c>
      <c r="Q15" s="216"/>
      <c r="R15" s="216">
        <v>19.8</v>
      </c>
      <c r="S15" s="393"/>
      <c r="T15" s="249">
        <v>21.039480259870064</v>
      </c>
      <c r="U15" s="249"/>
      <c r="V15" s="249">
        <v>20.400487904045537</v>
      </c>
      <c r="W15" s="249"/>
      <c r="X15" s="249">
        <v>22.058346839546193</v>
      </c>
      <c r="Y15" s="247"/>
      <c r="Z15" s="247"/>
      <c r="AA15" s="247"/>
      <c r="AB15" s="247"/>
      <c r="AC15" s="247"/>
      <c r="AD15" s="247"/>
      <c r="AE15" s="247"/>
      <c r="AF15" s="247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 customHeight="1">
      <c r="A16" s="248" t="s">
        <v>348</v>
      </c>
      <c r="B16" s="216">
        <v>21.2</v>
      </c>
      <c r="C16" s="216"/>
      <c r="D16" s="216">
        <v>23.6</v>
      </c>
      <c r="E16" s="216"/>
      <c r="F16" s="249">
        <v>16.9</v>
      </c>
      <c r="G16" s="393"/>
      <c r="H16" s="215">
        <v>22.933987604507028</v>
      </c>
      <c r="I16" s="216"/>
      <c r="J16" s="215">
        <v>25.651517631440157</v>
      </c>
      <c r="K16" s="216"/>
      <c r="L16" s="215">
        <v>18.1155681671611</v>
      </c>
      <c r="M16" s="393"/>
      <c r="N16" s="216">
        <v>25.6</v>
      </c>
      <c r="O16" s="216"/>
      <c r="P16" s="216">
        <v>29.1</v>
      </c>
      <c r="Q16" s="216"/>
      <c r="R16" s="216">
        <v>19.7</v>
      </c>
      <c r="S16" s="393"/>
      <c r="T16" s="249">
        <v>27.779860069965018</v>
      </c>
      <c r="U16" s="249"/>
      <c r="V16" s="249">
        <v>31.79508030087416</v>
      </c>
      <c r="W16" s="249"/>
      <c r="X16" s="249">
        <v>21.377633711507293</v>
      </c>
      <c r="Y16" s="247"/>
      <c r="Z16" s="247"/>
      <c r="AA16" s="247"/>
      <c r="AB16" s="247"/>
      <c r="AC16" s="247"/>
      <c r="AD16" s="247"/>
      <c r="AE16" s="247"/>
      <c r="AF16" s="247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 customHeight="1">
      <c r="A17" s="441"/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245"/>
      <c r="Z17" s="247"/>
      <c r="AA17" s="247"/>
      <c r="AB17" s="247"/>
      <c r="AC17" s="247"/>
      <c r="AD17" s="247"/>
      <c r="AE17" s="247"/>
      <c r="AF17" s="247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 customHeight="1">
      <c r="A18" s="171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45"/>
      <c r="Z18" s="247"/>
      <c r="AA18" s="247"/>
      <c r="AB18" s="247"/>
      <c r="AC18" s="247"/>
      <c r="AD18" s="247"/>
      <c r="AE18" s="247"/>
      <c r="AF18" s="247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 customHeight="1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8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 customHeight="1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8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8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5" customHeight="1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8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5" customHeight="1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8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 customHeight="1">
      <c r="A24"/>
      <c r="B24"/>
      <c r="C24"/>
      <c r="D24"/>
      <c r="E24"/>
      <c r="F24"/>
      <c r="G24"/>
      <c r="H24"/>
      <c r="I24"/>
      <c r="J24" s="11"/>
      <c r="K24" s="11"/>
      <c r="L24" s="11"/>
      <c r="N24" s="171"/>
      <c r="O24" s="171"/>
      <c r="P24" s="171" t="s">
        <v>341</v>
      </c>
      <c r="Q24" s="11"/>
      <c r="R24" s="68"/>
      <c r="S24" s="6"/>
      <c r="T24" s="6"/>
      <c r="U24" s="6"/>
      <c r="V24" s="6"/>
      <c r="W24" s="6"/>
      <c r="X24" s="6"/>
      <c r="Y24" s="180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 customHeight="1">
      <c r="A25" s="7"/>
      <c r="B25" s="8"/>
      <c r="C25" s="8"/>
      <c r="D25" s="8"/>
      <c r="E25" s="8"/>
      <c r="F25" s="8"/>
      <c r="G25" s="8"/>
      <c r="H25" s="11"/>
      <c r="I25" s="11"/>
      <c r="J25" s="11"/>
      <c r="K25" s="11"/>
      <c r="L25" s="11"/>
      <c r="N25" s="171"/>
      <c r="O25" s="171"/>
      <c r="P25" s="423" t="s">
        <v>342</v>
      </c>
      <c r="Q25" s="442"/>
      <c r="R25" s="442"/>
      <c r="S25" s="442"/>
      <c r="T25" s="442"/>
      <c r="U25" s="442"/>
      <c r="V25" s="442"/>
      <c r="W25" s="442"/>
      <c r="X25" s="442"/>
      <c r="Y25" s="180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" ht="15" customHeight="1">
      <c r="A26" s="7"/>
      <c r="B26" s="8"/>
      <c r="C26" s="8"/>
      <c r="D26" s="8"/>
      <c r="E26" s="8"/>
      <c r="F26" s="8"/>
      <c r="G26" s="8"/>
      <c r="H26" s="11"/>
      <c r="I26" s="11"/>
      <c r="J26" s="11"/>
      <c r="K26" s="11"/>
      <c r="L26" s="11"/>
      <c r="N26" s="171"/>
      <c r="O26" s="171"/>
      <c r="P26" s="442"/>
      <c r="Q26" s="442"/>
      <c r="R26" s="442"/>
      <c r="S26" s="442"/>
      <c r="T26" s="442"/>
      <c r="U26" s="442"/>
      <c r="V26" s="442"/>
      <c r="W26" s="442"/>
      <c r="X26" s="442"/>
      <c r="Y26" s="193"/>
    </row>
    <row r="27" spans="1:24" ht="1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N27" s="171"/>
      <c r="O27" s="171"/>
      <c r="P27" s="442"/>
      <c r="Q27" s="442"/>
      <c r="R27" s="442"/>
      <c r="S27" s="442"/>
      <c r="T27" s="442"/>
      <c r="U27" s="442"/>
      <c r="V27" s="442"/>
      <c r="W27" s="442"/>
      <c r="X27" s="442"/>
    </row>
    <row r="28" spans="1:24" ht="1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7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93"/>
    </row>
    <row r="29" spans="1:24" ht="15" customHeight="1" thickBot="1">
      <c r="A29" s="209"/>
      <c r="B29" s="436" t="s">
        <v>339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</row>
    <row r="30" spans="1:24" ht="15" customHeight="1" thickBot="1">
      <c r="A30" s="437"/>
      <c r="B30" s="438" t="s">
        <v>328</v>
      </c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1"/>
      <c r="N30" s="438" t="s">
        <v>329</v>
      </c>
      <c r="O30" s="438"/>
      <c r="P30" s="438"/>
      <c r="Q30" s="438"/>
      <c r="R30" s="438"/>
      <c r="S30" s="438"/>
      <c r="T30" s="438"/>
      <c r="U30" s="438"/>
      <c r="V30" s="438"/>
      <c r="W30" s="438"/>
      <c r="X30" s="438"/>
    </row>
    <row r="31" spans="1:24" ht="15" customHeight="1">
      <c r="A31" s="437"/>
      <c r="B31" s="440" t="s">
        <v>344</v>
      </c>
      <c r="C31" s="440"/>
      <c r="D31" s="440"/>
      <c r="E31" s="440"/>
      <c r="F31" s="440"/>
      <c r="G31" s="439"/>
      <c r="H31" s="440" t="s">
        <v>439</v>
      </c>
      <c r="I31" s="440"/>
      <c r="J31" s="440"/>
      <c r="K31" s="440"/>
      <c r="L31" s="440"/>
      <c r="M31" s="393"/>
      <c r="N31" s="440" t="s">
        <v>344</v>
      </c>
      <c r="O31" s="440"/>
      <c r="P31" s="440"/>
      <c r="Q31" s="440"/>
      <c r="R31" s="440"/>
      <c r="S31" s="439"/>
      <c r="T31" s="440" t="s">
        <v>439</v>
      </c>
      <c r="U31" s="440"/>
      <c r="V31" s="440"/>
      <c r="W31" s="440"/>
      <c r="X31" s="440"/>
    </row>
    <row r="32" spans="1:24" ht="15" customHeight="1">
      <c r="A32" s="437"/>
      <c r="B32" s="251" t="s">
        <v>43</v>
      </c>
      <c r="C32" s="252"/>
      <c r="D32" s="251" t="s">
        <v>330</v>
      </c>
      <c r="E32" s="252"/>
      <c r="F32" s="251" t="s">
        <v>331</v>
      </c>
      <c r="G32" s="393"/>
      <c r="H32" s="251" t="s">
        <v>43</v>
      </c>
      <c r="I32" s="252"/>
      <c r="J32" s="251" t="s">
        <v>330</v>
      </c>
      <c r="K32" s="252"/>
      <c r="L32" s="251" t="s">
        <v>331</v>
      </c>
      <c r="M32" s="393"/>
      <c r="N32" s="251" t="s">
        <v>43</v>
      </c>
      <c r="O32" s="252"/>
      <c r="P32" s="251" t="s">
        <v>330</v>
      </c>
      <c r="Q32" s="252"/>
      <c r="R32" s="251" t="s">
        <v>331</v>
      </c>
      <c r="S32" s="393"/>
      <c r="T32" s="251" t="s">
        <v>43</v>
      </c>
      <c r="U32" s="252"/>
      <c r="V32" s="251" t="s">
        <v>330</v>
      </c>
      <c r="W32" s="252"/>
      <c r="X32" s="251" t="s">
        <v>331</v>
      </c>
    </row>
    <row r="33" spans="1:24" ht="15" customHeight="1">
      <c r="A33" s="209"/>
      <c r="B33" s="42"/>
      <c r="C33" s="42"/>
      <c r="D33" s="202"/>
      <c r="E33" s="202"/>
      <c r="F33" s="202"/>
      <c r="G33" s="393"/>
      <c r="H33" s="42"/>
      <c r="I33" s="42"/>
      <c r="J33" s="202"/>
      <c r="K33" s="202"/>
      <c r="L33" s="202"/>
      <c r="M33" s="393"/>
      <c r="N33" s="42"/>
      <c r="O33" s="42"/>
      <c r="P33" s="42"/>
      <c r="Q33" s="42"/>
      <c r="R33" s="42"/>
      <c r="S33" s="393"/>
      <c r="T33" s="42"/>
      <c r="U33" s="42"/>
      <c r="V33" s="42"/>
      <c r="W33" s="42"/>
      <c r="X33" s="42"/>
    </row>
    <row r="34" spans="1:24" ht="15" customHeight="1">
      <c r="A34" s="253" t="s">
        <v>8</v>
      </c>
      <c r="B34" s="212">
        <v>100</v>
      </c>
      <c r="C34" s="212"/>
      <c r="D34" s="212">
        <v>63.9</v>
      </c>
      <c r="E34" s="216"/>
      <c r="F34" s="190">
        <v>36.1</v>
      </c>
      <c r="G34" s="393"/>
      <c r="H34" s="212">
        <v>100</v>
      </c>
      <c r="I34" s="212"/>
      <c r="J34" s="212">
        <v>63.939115571111294</v>
      </c>
      <c r="K34" s="216"/>
      <c r="L34" s="212">
        <v>36.060884428888706</v>
      </c>
      <c r="M34" s="393"/>
      <c r="N34" s="212">
        <v>100</v>
      </c>
      <c r="O34" s="212"/>
      <c r="P34" s="190">
        <v>63</v>
      </c>
      <c r="Q34" s="212"/>
      <c r="R34" s="190">
        <v>37</v>
      </c>
      <c r="S34" s="393"/>
      <c r="T34" s="212">
        <v>100</v>
      </c>
      <c r="U34" s="212"/>
      <c r="V34" s="254">
        <v>61.4567716141929</v>
      </c>
      <c r="W34" s="244"/>
      <c r="X34" s="254">
        <v>38.5432283858071</v>
      </c>
    </row>
    <row r="35" spans="1:24" ht="15" customHeight="1">
      <c r="A35" s="253"/>
      <c r="B35" s="213"/>
      <c r="C35" s="213"/>
      <c r="D35" s="216"/>
      <c r="E35" s="216"/>
      <c r="F35" s="255"/>
      <c r="G35" s="393"/>
      <c r="H35" s="213"/>
      <c r="I35" s="213"/>
      <c r="J35" s="213"/>
      <c r="K35" s="216"/>
      <c r="L35" s="213"/>
      <c r="M35" s="393"/>
      <c r="N35" s="213"/>
      <c r="O35" s="213"/>
      <c r="P35" s="255"/>
      <c r="Q35" s="216"/>
      <c r="R35" s="255"/>
      <c r="S35" s="393"/>
      <c r="T35" s="213"/>
      <c r="U35" s="213"/>
      <c r="V35" s="256"/>
      <c r="W35" s="249"/>
      <c r="X35" s="256"/>
    </row>
    <row r="36" spans="1:24" ht="15" customHeight="1">
      <c r="A36" s="257" t="s">
        <v>345</v>
      </c>
      <c r="B36" s="213">
        <v>100</v>
      </c>
      <c r="C36" s="213"/>
      <c r="D36" s="255">
        <v>62.2</v>
      </c>
      <c r="E36" s="216"/>
      <c r="F36" s="255">
        <v>37.8</v>
      </c>
      <c r="G36" s="393"/>
      <c r="H36" s="213">
        <v>100</v>
      </c>
      <c r="I36" s="213"/>
      <c r="J36" s="213">
        <v>61.45505165213569</v>
      </c>
      <c r="K36" s="216"/>
      <c r="L36" s="213">
        <v>38.54494834786431</v>
      </c>
      <c r="M36" s="393"/>
      <c r="N36" s="213">
        <v>100</v>
      </c>
      <c r="O36" s="213"/>
      <c r="P36" s="255">
        <v>59</v>
      </c>
      <c r="Q36" s="216"/>
      <c r="R36" s="255">
        <v>41</v>
      </c>
      <c r="S36" s="393"/>
      <c r="T36" s="213">
        <v>100</v>
      </c>
      <c r="U36" s="213"/>
      <c r="V36" s="256">
        <v>57.83027121609799</v>
      </c>
      <c r="W36" s="249"/>
      <c r="X36" s="256">
        <v>42.16972878390201</v>
      </c>
    </row>
    <row r="37" spans="1:24" ht="15" customHeight="1">
      <c r="A37" s="257" t="s">
        <v>346</v>
      </c>
      <c r="B37" s="213">
        <v>100</v>
      </c>
      <c r="C37" s="213"/>
      <c r="D37" s="255">
        <v>60.1</v>
      </c>
      <c r="E37" s="216"/>
      <c r="F37" s="255">
        <v>39.9</v>
      </c>
      <c r="G37" s="393"/>
      <c r="H37" s="213">
        <v>100</v>
      </c>
      <c r="I37" s="213"/>
      <c r="J37" s="213">
        <v>60.4487434571</v>
      </c>
      <c r="K37" s="216"/>
      <c r="L37" s="213">
        <v>39.5512565429</v>
      </c>
      <c r="M37" s="393"/>
      <c r="N37" s="213">
        <v>100</v>
      </c>
      <c r="O37" s="213"/>
      <c r="P37" s="255">
        <v>59.1</v>
      </c>
      <c r="Q37" s="216"/>
      <c r="R37" s="255">
        <v>40.9</v>
      </c>
      <c r="S37" s="393"/>
      <c r="T37" s="213">
        <v>100</v>
      </c>
      <c r="U37" s="213"/>
      <c r="V37" s="256">
        <v>57.237176231589636</v>
      </c>
      <c r="W37" s="249"/>
      <c r="X37" s="256">
        <v>42.762823768410364</v>
      </c>
    </row>
    <row r="38" spans="1:24" ht="15" customHeight="1">
      <c r="A38" s="257" t="s">
        <v>347</v>
      </c>
      <c r="B38" s="213">
        <v>100</v>
      </c>
      <c r="C38" s="213"/>
      <c r="D38" s="255">
        <v>65.3</v>
      </c>
      <c r="E38" s="216"/>
      <c r="F38" s="255">
        <v>34.7</v>
      </c>
      <c r="G38" s="393"/>
      <c r="H38" s="213">
        <v>100</v>
      </c>
      <c r="I38" s="213"/>
      <c r="J38" s="213">
        <v>63.86411464074556</v>
      </c>
      <c r="K38" s="216"/>
      <c r="L38" s="213">
        <v>36.13588535925444</v>
      </c>
      <c r="M38" s="393"/>
      <c r="N38" s="213">
        <v>100</v>
      </c>
      <c r="O38" s="213"/>
      <c r="P38" s="255">
        <v>62.7</v>
      </c>
      <c r="Q38" s="216"/>
      <c r="R38" s="255">
        <v>37.3</v>
      </c>
      <c r="S38" s="393"/>
      <c r="T38" s="213">
        <v>100</v>
      </c>
      <c r="U38" s="213"/>
      <c r="V38" s="256">
        <v>59.590261282660336</v>
      </c>
      <c r="W38" s="249"/>
      <c r="X38" s="256">
        <v>40.409738717339664</v>
      </c>
    </row>
    <row r="39" spans="1:24" ht="15" customHeight="1">
      <c r="A39" s="257" t="s">
        <v>348</v>
      </c>
      <c r="B39" s="213">
        <v>100</v>
      </c>
      <c r="C39" s="213"/>
      <c r="D39" s="255">
        <v>71.2</v>
      </c>
      <c r="E39" s="216"/>
      <c r="F39" s="255">
        <v>28.8</v>
      </c>
      <c r="G39" s="393"/>
      <c r="H39" s="213">
        <v>100</v>
      </c>
      <c r="I39" s="213"/>
      <c r="J39" s="213">
        <v>71.51548952999036</v>
      </c>
      <c r="K39" s="216"/>
      <c r="L39" s="213">
        <v>28.484510470009635</v>
      </c>
      <c r="M39" s="393"/>
      <c r="N39" s="213">
        <v>100</v>
      </c>
      <c r="O39" s="213"/>
      <c r="P39" s="256">
        <v>71.6</v>
      </c>
      <c r="Q39" s="216"/>
      <c r="R39" s="256">
        <v>28.4</v>
      </c>
      <c r="S39" s="393"/>
      <c r="T39" s="213">
        <v>100</v>
      </c>
      <c r="U39" s="213"/>
      <c r="V39" s="256">
        <v>70.33955475601529</v>
      </c>
      <c r="W39" s="249"/>
      <c r="X39" s="256">
        <v>29.660445243984707</v>
      </c>
    </row>
    <row r="40" spans="1:24" ht="15" customHeight="1">
      <c r="A40" s="437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</row>
    <row r="41" spans="1:24" ht="15" customHeight="1">
      <c r="A41" s="437" t="s">
        <v>340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</row>
    <row r="42" spans="1:24" ht="15" customHeight="1">
      <c r="A42" s="383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</row>
    <row r="43" spans="1:24" ht="15" customHeight="1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5" customHeight="1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5" customHeight="1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5" customHeight="1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5" customHeight="1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5" customHeight="1">
      <c r="A48" s="1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5" customHeight="1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5" customHeight="1">
      <c r="A50" s="1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5" customHeight="1">
      <c r="A51" s="1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5" customHeight="1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5" customHeight="1">
      <c r="A53" s="1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5" customHeight="1">
      <c r="A54" s="1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5" customHeight="1">
      <c r="A55" s="1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5" customHeight="1">
      <c r="A56" s="1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5" customHeight="1">
      <c r="A57" s="1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5" customHeight="1">
      <c r="A58" s="1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5" customHeight="1">
      <c r="A59" s="1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5" customHeight="1">
      <c r="A60" s="1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5" customHeight="1">
      <c r="A61" s="1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5" customHeight="1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5" customHeight="1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5" customHeight="1">
      <c r="A64" s="1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5" customHeight="1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5" customHeight="1">
      <c r="A66" s="1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5" customHeight="1">
      <c r="A67" s="1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5" customHeight="1">
      <c r="A68" s="1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5" customHeight="1">
      <c r="A69" s="1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5" customHeight="1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5" customHeight="1">
      <c r="A71" s="1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5" customHeight="1">
      <c r="A72" s="1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5" customHeight="1">
      <c r="A73" s="1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5" customHeight="1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ht="15" customHeight="1"/>
    <row r="76" ht="15" customHeight="1"/>
    <row r="77" ht="15" customHeight="1"/>
  </sheetData>
  <sheetProtection/>
  <mergeCells count="29">
    <mergeCell ref="A1:H1"/>
    <mergeCell ref="P2:X4"/>
    <mergeCell ref="B6:X6"/>
    <mergeCell ref="A7:A9"/>
    <mergeCell ref="B7:L7"/>
    <mergeCell ref="M7:M16"/>
    <mergeCell ref="N7:X7"/>
    <mergeCell ref="B8:F8"/>
    <mergeCell ref="G8:G16"/>
    <mergeCell ref="H8:L8"/>
    <mergeCell ref="G31:G39"/>
    <mergeCell ref="H31:L31"/>
    <mergeCell ref="N31:R31"/>
    <mergeCell ref="N8:R8"/>
    <mergeCell ref="S8:S16"/>
    <mergeCell ref="T8:X8"/>
    <mergeCell ref="A17:X17"/>
    <mergeCell ref="P25:X27"/>
    <mergeCell ref="B29:X29"/>
    <mergeCell ref="A42:X42"/>
    <mergeCell ref="S31:S39"/>
    <mergeCell ref="T31:X31"/>
    <mergeCell ref="A40:X40"/>
    <mergeCell ref="A41:X41"/>
    <mergeCell ref="A30:A32"/>
    <mergeCell ref="B30:L30"/>
    <mergeCell ref="M30:M39"/>
    <mergeCell ref="N30:X30"/>
    <mergeCell ref="B31:F31"/>
  </mergeCells>
  <hyperlinks>
    <hyperlink ref="AA2" location="Inicio!A1" display="Inici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Lorenzo Carlos Yenes Salas</cp:lastModifiedBy>
  <dcterms:created xsi:type="dcterms:W3CDTF">2011-11-02T09:40:33Z</dcterms:created>
  <dcterms:modified xsi:type="dcterms:W3CDTF">2016-12-02T10:36:58Z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